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I:\FFOR\Tillidshverv\Værktøjer - TR - Metals Hjemmeside\Index med beregning apr 2009 og frem - 22102015\"/>
    </mc:Choice>
  </mc:AlternateContent>
  <xr:revisionPtr revIDLastSave="0" documentId="13_ncr:1_{7726D85C-B904-4EF6-9377-A49E1957E582}" xr6:coauthVersionLast="47" xr6:coauthVersionMax="47" xr10:uidLastSave="{00000000-0000-0000-0000-000000000000}"/>
  <bookViews>
    <workbookView xWindow="28680" yWindow="-75" windowWidth="29040" windowHeight="15840" firstSheet="1" activeTab="1" xr2:uid="{00000000-000D-0000-FFFF-FFFF00000000}"/>
  </bookViews>
  <sheets>
    <sheet name="Version 1.0" sheetId="1" state="hidden" r:id="rId1"/>
    <sheet name="Version 2.0" sheetId="4" r:id="rId2"/>
  </sheets>
  <definedNames>
    <definedName name="_xlnm.Print_Area" localSheetId="0">'Version 1.0'!$A$1:$G$34</definedName>
    <definedName name="_xlnm.Print_Area" localSheetId="1">'Version 2.0'!$A:$H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4" l="1"/>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5" i="4"/>
  <c r="G44" i="4" s="1"/>
  <c r="E6" i="4"/>
  <c r="E7" i="4"/>
  <c r="E10" i="4"/>
  <c r="E12" i="4"/>
  <c r="E14" i="4"/>
  <c r="E15" i="4"/>
  <c r="E18" i="4"/>
  <c r="E20" i="4"/>
  <c r="E22" i="4"/>
  <c r="E23" i="4"/>
  <c r="E26" i="4"/>
  <c r="E28" i="4"/>
  <c r="E30" i="4"/>
  <c r="E31" i="4"/>
  <c r="E34" i="4"/>
  <c r="E36" i="4"/>
  <c r="E38" i="4"/>
  <c r="E39" i="4"/>
  <c r="E5" i="4"/>
  <c r="E8" i="4" s="1"/>
  <c r="C6" i="4"/>
  <c r="C8" i="4"/>
  <c r="C9" i="4"/>
  <c r="C12" i="4"/>
  <c r="C14" i="4"/>
  <c r="C16" i="4"/>
  <c r="C17" i="4"/>
  <c r="C20" i="4"/>
  <c r="C22" i="4"/>
  <c r="C24" i="4"/>
  <c r="C25" i="4"/>
  <c r="C28" i="4"/>
  <c r="C29" i="4"/>
  <c r="C30" i="4"/>
  <c r="C32" i="4"/>
  <c r="C33" i="4"/>
  <c r="C36" i="4"/>
  <c r="C37" i="4"/>
  <c r="C38" i="4"/>
  <c r="C40" i="4"/>
  <c r="C41" i="4"/>
  <c r="C5" i="4"/>
  <c r="C10" i="4" s="1"/>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6" i="4"/>
  <c r="C39" i="4" l="1"/>
  <c r="C31" i="4"/>
  <c r="C23" i="4"/>
  <c r="C15" i="4"/>
  <c r="C7" i="4"/>
  <c r="E37" i="4"/>
  <c r="E29" i="4"/>
  <c r="E21" i="4"/>
  <c r="E13" i="4"/>
  <c r="E44" i="4" s="1"/>
  <c r="C21" i="4"/>
  <c r="C13" i="4"/>
  <c r="E35" i="4"/>
  <c r="E27" i="4"/>
  <c r="E19" i="4"/>
  <c r="E11" i="4"/>
  <c r="C35" i="4"/>
  <c r="C27" i="4"/>
  <c r="C43" i="4" s="1"/>
  <c r="C19" i="4"/>
  <c r="C11" i="4"/>
  <c r="E41" i="4"/>
  <c r="E33" i="4"/>
  <c r="E25" i="4"/>
  <c r="E17" i="4"/>
  <c r="E9" i="4"/>
  <c r="C34" i="4"/>
  <c r="C26" i="4"/>
  <c r="C18" i="4"/>
  <c r="E40" i="4"/>
  <c r="E32" i="4"/>
  <c r="E24" i="4"/>
  <c r="E16" i="4"/>
  <c r="E43" i="4"/>
  <c r="C44" i="4"/>
  <c r="E13" i="1"/>
  <c r="E42" i="4" l="1"/>
  <c r="C42" i="4"/>
  <c r="E4" i="1"/>
  <c r="C27" i="1"/>
  <c r="C26" i="1"/>
  <c r="G24" i="1" l="1"/>
  <c r="G25" i="1"/>
  <c r="E24" i="1"/>
  <c r="E25" i="1"/>
  <c r="C25" i="1"/>
  <c r="C24" i="1"/>
  <c r="G23" i="1" l="1"/>
  <c r="E23" i="1"/>
  <c r="C23" i="1"/>
  <c r="G22" i="1" l="1"/>
  <c r="E22" i="1"/>
  <c r="C22" i="1"/>
  <c r="G21" i="1" l="1"/>
  <c r="E21" i="1"/>
  <c r="C21" i="1"/>
  <c r="G20" i="1" l="1"/>
  <c r="E20" i="1"/>
  <c r="C20" i="1"/>
  <c r="C5" i="1" l="1"/>
  <c r="C6" i="1"/>
  <c r="C7" i="1"/>
  <c r="C8" i="1"/>
  <c r="C9" i="1"/>
  <c r="C10" i="1"/>
  <c r="C11" i="1"/>
  <c r="C12" i="1"/>
  <c r="C13" i="1"/>
  <c r="C14" i="1"/>
  <c r="C15" i="1"/>
  <c r="C16" i="1"/>
  <c r="C17" i="1"/>
  <c r="C18" i="1"/>
  <c r="C19" i="1"/>
  <c r="C4" i="1"/>
  <c r="G11" i="1" l="1"/>
  <c r="E5" i="1" l="1"/>
  <c r="E6" i="1"/>
  <c r="E7" i="1"/>
  <c r="E8" i="1"/>
  <c r="E9" i="1"/>
  <c r="E10" i="1"/>
  <c r="E11" i="1"/>
  <c r="E12" i="1"/>
  <c r="E14" i="1"/>
  <c r="E15" i="1"/>
  <c r="E16" i="1"/>
  <c r="E17" i="1"/>
  <c r="E18" i="1"/>
  <c r="E19" i="1"/>
  <c r="G5" i="1"/>
  <c r="G6" i="1"/>
  <c r="G7" i="1"/>
  <c r="G8" i="1"/>
  <c r="G9" i="1"/>
  <c r="G10" i="1"/>
  <c r="G12" i="1"/>
  <c r="G13" i="1"/>
  <c r="G14" i="1"/>
  <c r="G15" i="1"/>
  <c r="G16" i="1"/>
  <c r="G17" i="1"/>
  <c r="G18" i="1"/>
  <c r="G19" i="1"/>
  <c r="G4" i="1"/>
</calcChain>
</file>

<file path=xl/sharedStrings.xml><?xml version="1.0" encoding="utf-8"?>
<sst xmlns="http://schemas.openxmlformats.org/spreadsheetml/2006/main" count="90" uniqueCount="58">
  <si>
    <t xml:space="preserve">Beregning af index, med regneregler </t>
  </si>
  <si>
    <t>Kvartal</t>
  </si>
  <si>
    <t>Landet</t>
  </si>
  <si>
    <t>index</t>
  </si>
  <si>
    <t>Din arbejdsplads</t>
  </si>
  <si>
    <t>Et index fremkommer således:</t>
  </si>
  <si>
    <t>Det ønskede kvartals gennemsnit x med 100</t>
  </si>
  <si>
    <t>Divideres med udgangspunktets tal</t>
  </si>
  <si>
    <t xml:space="preserve">                                                                                                                                                       </t>
  </si>
  <si>
    <t>Apr. 2009</t>
  </si>
  <si>
    <t>Jul. 2009</t>
  </si>
  <si>
    <t>Okt. 2009</t>
  </si>
  <si>
    <t>Din afdeling eller anden arbejdsplads</t>
  </si>
  <si>
    <t>Jan. 2010</t>
  </si>
  <si>
    <t>Apr. 2010</t>
  </si>
  <si>
    <t xml:space="preserve">              =</t>
  </si>
  <si>
    <t>Jul. 2010</t>
  </si>
  <si>
    <t>Apr. 2011</t>
  </si>
  <si>
    <t>Okt. 2011</t>
  </si>
  <si>
    <t>Jul. 2011</t>
  </si>
  <si>
    <t>Okt. 2010</t>
  </si>
  <si>
    <t>Jan. 2011</t>
  </si>
  <si>
    <t>Jan. 2012</t>
  </si>
  <si>
    <t>Apr. 2012</t>
  </si>
  <si>
    <t>Jul. 2012</t>
  </si>
  <si>
    <t>Okt. 2012</t>
  </si>
  <si>
    <t>Jan. 2013</t>
  </si>
  <si>
    <t xml:space="preserve">Apr. kvartal 2010   =    176,00  x 100 </t>
  </si>
  <si>
    <t>Apr. kvartal 2009    =    173,42  kr.</t>
  </si>
  <si>
    <t>Index   på   101,49</t>
  </si>
  <si>
    <t>Apr. 2013</t>
  </si>
  <si>
    <t>Jul. 2013</t>
  </si>
  <si>
    <t>Okt. 2013</t>
  </si>
  <si>
    <t>Jan. 2014</t>
  </si>
  <si>
    <t>Apr. 2014</t>
  </si>
  <si>
    <t>Jul. 2014</t>
  </si>
  <si>
    <t>Okt. 2014</t>
  </si>
  <si>
    <t>Jan. 2015</t>
  </si>
  <si>
    <t>Apr. 2015</t>
  </si>
  <si>
    <t>Jul. 2015</t>
  </si>
  <si>
    <t>Okt. 2015</t>
  </si>
  <si>
    <t>Jan. 2016</t>
  </si>
  <si>
    <t>Apr. 2016</t>
  </si>
  <si>
    <t>Okt. 2016</t>
  </si>
  <si>
    <t>Apr. 2017</t>
  </si>
  <si>
    <t>Indekstal - basiskvartal Apr. 2009</t>
  </si>
  <si>
    <t>Indekstal - landet - valgfrit basiskvartal</t>
  </si>
  <si>
    <t>Index</t>
  </si>
  <si>
    <t>DM Lønstatistik Landet (kr./t.)</t>
  </si>
  <si>
    <t>Okt. 2017</t>
  </si>
  <si>
    <t>Apr. 2018</t>
  </si>
  <si>
    <t>Okt. 2018</t>
  </si>
  <si>
    <t>Apr. 2019</t>
  </si>
  <si>
    <t>Okt. 2019</t>
  </si>
  <si>
    <t>Apr. 2020</t>
  </si>
  <si>
    <t>Okt. 2020</t>
  </si>
  <si>
    <t>Apr. 2021</t>
  </si>
  <si>
    <t>Okt.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</si>
</sst>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0_);_(* \(#,##0.0\);_(* &quot;-&quot;??_);_(@_)"/>
  </numFmts>
  <fonts count="19" x14ac:knownFonts="1">
    <font>
      <sz val="10"/>
      <name val="Arial"/>
    </font>
    <font>
      <sz val="10"/>
      <name val="Arial"/>
      <family val="2"/>
    </font>
    <font>
      <sz val="10"/>
      <name val="Times New Roman"/>
      <family val="1"/>
    </font>
    <font>
      <b/>
      <sz val="18"/>
      <name val="Times New Roman"/>
      <family val="1"/>
    </font>
    <font>
      <b/>
      <sz val="12"/>
      <name val="Times New Roman"/>
      <family val="1"/>
    </font>
    <font>
      <b/>
      <sz val="10"/>
      <name val="Times New Roman"/>
      <family val="1"/>
    </font>
    <font>
      <b/>
      <sz val="10"/>
      <name val="Arial"/>
      <family val="2"/>
    </font>
    <font>
      <b/>
      <sz val="10"/>
      <name val="Arial"/>
      <family val="2"/>
    </font>
    <font>
      <sz val="11"/>
      <name val="Times New Roman"/>
      <family val="1"/>
    </font>
    <font>
      <b/>
      <sz val="11"/>
      <name val="Times New Roman"/>
      <family val="1"/>
    </font>
    <font>
      <sz val="11"/>
      <name val="Arial"/>
      <family val="2"/>
    </font>
    <font>
      <sz val="12"/>
      <name val="Times New Roman"/>
      <family val="1"/>
    </font>
    <font>
      <sz val="10"/>
      <name val="Arial"/>
      <family val="2"/>
    </font>
    <font>
      <sz val="11"/>
      <color rgb="FFFF0000"/>
      <name val="Arial"/>
      <family val="2"/>
    </font>
    <font>
      <sz val="10"/>
      <color rgb="FF444444"/>
      <name val="Segoe UI"/>
      <family val="2"/>
    </font>
    <font>
      <b/>
      <sz val="28"/>
      <name val="Times New Roman"/>
      <family val="1"/>
    </font>
    <font>
      <b/>
      <sz val="16"/>
      <color theme="0"/>
      <name val="Museo Sans Rounded DM 700"/>
    </font>
    <font>
      <b/>
      <sz val="10"/>
      <name val="Museo Sans DM 300"/>
    </font>
    <font>
      <sz val="11"/>
      <name val="Museo Sans DM 300"/>
    </font>
  </fonts>
  <fills count="6">
    <fill>
      <patternFill patternType="none"/>
    </fill>
    <fill>
      <patternFill patternType="gray125"/>
    </fill>
    <fill>
      <patternFill patternType="solid">
        <fgColor theme="4" tint="0.79998168889431442"/>
        <bgColor indexed="64"/>
      </patternFill>
    </fill>
    <fill>
      <patternFill patternType="solid">
        <fgColor rgb="FF3BA8CE"/>
        <bgColor indexed="64"/>
      </patternFill>
    </fill>
    <fill>
      <patternFill patternType="solid">
        <fgColor rgb="FFC7E6F1"/>
        <bgColor indexed="64"/>
      </patternFill>
    </fill>
    <fill>
      <patternFill patternType="gray125">
        <fgColor rgb="FFFFFF00"/>
        <bgColor rgb="FFFCF7D4"/>
      </patternFill>
    </fill>
  </fills>
  <borders count="8">
    <border>
      <left/>
      <right/>
      <top/>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2" fillId="0" borderId="0" applyFont="0" applyFill="0" applyBorder="0" applyAlignment="0" applyProtection="0"/>
  </cellStyleXfs>
  <cellXfs count="65">
    <xf numFmtId="0" fontId="0" fillId="0" borderId="0" xfId="0"/>
    <xf numFmtId="0" fontId="2" fillId="0" borderId="0" xfId="0" applyFont="1" applyFill="1"/>
    <xf numFmtId="164" fontId="2" fillId="0" borderId="0" xfId="1" applyFont="1" applyFill="1" applyAlignment="1">
      <alignment horizontal="left"/>
    </xf>
    <xf numFmtId="0" fontId="4" fillId="0" borderId="0" xfId="0" applyFont="1" applyFill="1"/>
    <xf numFmtId="0" fontId="5" fillId="0" borderId="0" xfId="0" applyFont="1" applyFill="1"/>
    <xf numFmtId="0" fontId="7" fillId="0" borderId="0" xfId="0" applyFont="1"/>
    <xf numFmtId="0" fontId="7" fillId="0" borderId="0" xfId="0" applyFont="1" applyAlignment="1">
      <alignment horizontal="center"/>
    </xf>
    <xf numFmtId="0" fontId="4" fillId="0" borderId="0" xfId="0" applyFont="1" applyFill="1" applyAlignment="1">
      <alignment horizontal="center"/>
    </xf>
    <xf numFmtId="0" fontId="6" fillId="0" borderId="0" xfId="0" applyFont="1" applyAlignment="1">
      <alignment horizontal="center"/>
    </xf>
    <xf numFmtId="164" fontId="8" fillId="0" borderId="0" xfId="1" applyFont="1" applyFill="1" applyAlignment="1">
      <alignment horizontal="center"/>
    </xf>
    <xf numFmtId="164" fontId="8" fillId="0" borderId="0" xfId="1" applyFont="1" applyAlignment="1">
      <alignment horizontal="center"/>
    </xf>
    <xf numFmtId="0" fontId="10" fillId="0" borderId="0" xfId="0" applyFont="1"/>
    <xf numFmtId="164" fontId="8" fillId="0" borderId="0" xfId="1" applyFont="1" applyFill="1"/>
    <xf numFmtId="0" fontId="10" fillId="0" borderId="0" xfId="0" applyFont="1" applyFill="1"/>
    <xf numFmtId="164" fontId="8" fillId="0" borderId="1" xfId="1" applyFont="1" applyFill="1" applyBorder="1"/>
    <xf numFmtId="2" fontId="4" fillId="0" borderId="0" xfId="0" applyNumberFormat="1" applyFont="1" applyFill="1"/>
    <xf numFmtId="2" fontId="4" fillId="0" borderId="0" xfId="1" applyNumberFormat="1" applyFont="1" applyFill="1" applyAlignment="1">
      <alignment horizontal="center"/>
    </xf>
    <xf numFmtId="2" fontId="10" fillId="0" borderId="0" xfId="0" applyNumberFormat="1" applyFont="1"/>
    <xf numFmtId="2" fontId="8" fillId="0" borderId="0" xfId="1" applyNumberFormat="1" applyFont="1" applyFill="1"/>
    <xf numFmtId="2" fontId="0" fillId="0" borderId="0" xfId="0" applyNumberFormat="1"/>
    <xf numFmtId="2" fontId="2" fillId="0" borderId="0" xfId="0" applyNumberFormat="1" applyFont="1" applyFill="1"/>
    <xf numFmtId="2" fontId="4" fillId="0" borderId="0" xfId="0" applyNumberFormat="1" applyFont="1" applyFill="1" applyAlignment="1">
      <alignment horizontal="center"/>
    </xf>
    <xf numFmtId="0" fontId="3" fillId="0" borderId="0" xfId="0" applyFont="1" applyFill="1" applyAlignment="1">
      <alignment vertical="center"/>
    </xf>
    <xf numFmtId="164" fontId="8" fillId="0" borderId="0" xfId="1" quotePrefix="1" applyFont="1" applyFill="1" applyAlignment="1">
      <alignment horizontal="center"/>
    </xf>
    <xf numFmtId="0" fontId="4" fillId="0" borderId="0" xfId="0" applyFont="1" applyFill="1" applyAlignment="1">
      <alignment wrapText="1"/>
    </xf>
    <xf numFmtId="0" fontId="4" fillId="0" borderId="0" xfId="0" applyFont="1"/>
    <xf numFmtId="17" fontId="8" fillId="0" borderId="0" xfId="1" applyNumberFormat="1" applyFont="1" applyFill="1" applyAlignment="1">
      <alignment horizontal="center"/>
    </xf>
    <xf numFmtId="0" fontId="10" fillId="0" borderId="0" xfId="0" applyFont="1" applyBorder="1"/>
    <xf numFmtId="2" fontId="8" fillId="0" borderId="0" xfId="1" quotePrefix="1" applyNumberFormat="1" applyFont="1" applyFill="1" applyBorder="1"/>
    <xf numFmtId="0" fontId="8" fillId="0" borderId="0" xfId="1" applyNumberFormat="1" applyFont="1" applyAlignment="1">
      <alignment horizontal="center"/>
    </xf>
    <xf numFmtId="164" fontId="9" fillId="0" borderId="1" xfId="1" applyFont="1" applyFill="1" applyBorder="1" applyAlignment="1">
      <alignment horizontal="center"/>
    </xf>
    <xf numFmtId="164" fontId="11" fillId="0" borderId="0" xfId="1" applyFont="1" applyFill="1"/>
    <xf numFmtId="0" fontId="2" fillId="0" borderId="0" xfId="0" applyFont="1"/>
    <xf numFmtId="164" fontId="8" fillId="2" borderId="0" xfId="1" applyFont="1" applyFill="1" applyAlignment="1">
      <alignment horizontal="center"/>
    </xf>
    <xf numFmtId="164" fontId="9" fillId="2" borderId="0" xfId="1" applyFont="1" applyFill="1" applyAlignment="1">
      <alignment horizontal="center"/>
    </xf>
    <xf numFmtId="0" fontId="14" fillId="0" borderId="0" xfId="0" applyFont="1"/>
    <xf numFmtId="0" fontId="4" fillId="0" borderId="3" xfId="0" applyFont="1" applyFill="1" applyBorder="1" applyAlignment="1">
      <alignment horizontal="center"/>
    </xf>
    <xf numFmtId="2" fontId="4" fillId="0" borderId="2" xfId="1" applyNumberFormat="1" applyFont="1" applyFill="1" applyBorder="1" applyAlignment="1">
      <alignment horizontal="center"/>
    </xf>
    <xf numFmtId="0" fontId="4" fillId="0" borderId="3" xfId="0" applyFont="1" applyFill="1" applyBorder="1" applyAlignment="1">
      <alignment wrapText="1"/>
    </xf>
    <xf numFmtId="0" fontId="4" fillId="0" borderId="3" xfId="0" applyFont="1" applyBorder="1"/>
    <xf numFmtId="0" fontId="15" fillId="0" borderId="0" xfId="0" applyFont="1" applyFill="1" applyAlignment="1">
      <alignment vertical="center"/>
    </xf>
    <xf numFmtId="0" fontId="17" fillId="0" borderId="4"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 xfId="0" applyFont="1" applyFill="1" applyBorder="1" applyAlignment="1">
      <alignment horizontal="center" wrapText="1"/>
    </xf>
    <xf numFmtId="0" fontId="17" fillId="5" borderId="4" xfId="0" applyFont="1" applyFill="1" applyBorder="1" applyAlignment="1">
      <alignment horizontal="center" vertical="center" wrapText="1"/>
    </xf>
    <xf numFmtId="0" fontId="7" fillId="5" borderId="2" xfId="0" applyFont="1" applyFill="1" applyBorder="1"/>
    <xf numFmtId="165" fontId="10" fillId="0" borderId="0" xfId="0" applyNumberFormat="1" applyFont="1"/>
    <xf numFmtId="1" fontId="10" fillId="0" borderId="0" xfId="0" applyNumberFormat="1" applyFont="1"/>
    <xf numFmtId="2" fontId="13" fillId="0" borderId="0" xfId="0" applyNumberFormat="1" applyFont="1" applyFill="1"/>
    <xf numFmtId="164" fontId="18" fillId="0" borderId="0" xfId="1" applyFont="1" applyFill="1" applyAlignment="1">
      <alignment horizontal="center"/>
    </xf>
    <xf numFmtId="166" fontId="18" fillId="0" borderId="0" xfId="1" applyNumberFormat="1" applyFont="1" applyAlignment="1">
      <alignment horizontal="center"/>
    </xf>
    <xf numFmtId="164" fontId="18" fillId="0" borderId="3" xfId="1" applyFont="1" applyFill="1" applyBorder="1" applyAlignment="1">
      <alignment horizontal="center"/>
    </xf>
    <xf numFmtId="165" fontId="18" fillId="0" borderId="2" xfId="1" applyNumberFormat="1" applyFont="1" applyBorder="1" applyAlignment="1">
      <alignment horizontal="center"/>
    </xf>
    <xf numFmtId="164" fontId="18" fillId="4" borderId="3" xfId="1" applyFont="1" applyFill="1" applyBorder="1" applyAlignment="1" applyProtection="1">
      <alignment horizontal="center"/>
      <protection locked="0"/>
    </xf>
    <xf numFmtId="165" fontId="18" fillId="0" borderId="0" xfId="1" applyNumberFormat="1" applyFont="1" applyAlignment="1">
      <alignment horizontal="center"/>
    </xf>
    <xf numFmtId="164" fontId="18" fillId="0" borderId="0" xfId="1" quotePrefix="1" applyFont="1" applyFill="1" applyAlignment="1">
      <alignment horizontal="center"/>
    </xf>
    <xf numFmtId="17" fontId="18" fillId="0" borderId="0" xfId="1" applyNumberFormat="1" applyFont="1" applyFill="1" applyAlignment="1">
      <alignment horizontal="center"/>
    </xf>
    <xf numFmtId="164" fontId="18" fillId="0" borderId="0" xfId="1" applyFont="1" applyFill="1" applyBorder="1" applyAlignment="1">
      <alignment horizontal="center"/>
    </xf>
    <xf numFmtId="2" fontId="10" fillId="0" borderId="0" xfId="2" applyNumberFormat="1" applyFont="1"/>
    <xf numFmtId="164" fontId="18" fillId="4" borderId="3" xfId="1" quotePrefix="1" applyFont="1" applyFill="1" applyBorder="1" applyAlignment="1" applyProtection="1">
      <alignment horizontal="center"/>
      <protection locked="0"/>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7" xfId="0" applyFont="1" applyFill="1" applyBorder="1" applyAlignment="1">
      <alignment horizontal="center" vertical="center" wrapText="1"/>
    </xf>
    <xf numFmtId="165" fontId="18" fillId="5" borderId="2" xfId="0" applyNumberFormat="1" applyFont="1" applyFill="1" applyBorder="1"/>
  </cellXfs>
  <cellStyles count="3">
    <cellStyle name="Komma" xfId="1" builtinId="3"/>
    <cellStyle name="Normal" xfId="0" builtinId="0"/>
    <cellStyle name="Procent" xfId="2" builtinId="5"/>
  </cellStyles>
  <dxfs count="1">
    <dxf>
      <font>
        <color theme="0"/>
      </font>
    </dxf>
  </dxfs>
  <tableStyles count="0" defaultTableStyle="TableStyleMedium2" defaultPivotStyle="PivotStyleLight16"/>
  <colors>
    <mruColors>
      <color rgb="FFFDF9DF"/>
      <color rgb="FFFCF7D4"/>
      <color rgb="FFF9F0B1"/>
      <color rgb="FFC7E6F1"/>
      <color rgb="FF3BA8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38100</xdr:rowOff>
    </xdr:from>
    <xdr:to>
      <xdr:col>1</xdr:col>
      <xdr:colOff>333375</xdr:colOff>
      <xdr:row>0</xdr:row>
      <xdr:rowOff>838200</xdr:rowOff>
    </xdr:to>
    <xdr:pic>
      <xdr:nvPicPr>
        <xdr:cNvPr id="4" name="Picture 2" descr="M_LOGO98">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11525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90317</xdr:colOff>
      <xdr:row>0</xdr:row>
      <xdr:rowOff>200026</xdr:rowOff>
    </xdr:from>
    <xdr:to>
      <xdr:col>0</xdr:col>
      <xdr:colOff>1381125</xdr:colOff>
      <xdr:row>0</xdr:row>
      <xdr:rowOff>581026</xdr:rowOff>
    </xdr:to>
    <xdr:pic>
      <xdr:nvPicPr>
        <xdr:cNvPr id="3" name="Billede 2" descr="https://www.danskmetal.dk/Nyheder/pressemateriale/logofiler/PublishingImages/DM_Logo_RGB.pn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317" y="200026"/>
          <a:ext cx="1290808"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89087</xdr:colOff>
      <xdr:row>1</xdr:row>
      <xdr:rowOff>1682</xdr:rowOff>
    </xdr:from>
    <xdr:to>
      <xdr:col>14</xdr:col>
      <xdr:colOff>420220</xdr:colOff>
      <xdr:row>2</xdr:row>
      <xdr:rowOff>674035</xdr:rowOff>
    </xdr:to>
    <xdr:sp macro="" textlink="">
      <xdr:nvSpPr>
        <xdr:cNvPr id="4" name="Tekstfelt 3">
          <a:extLst>
            <a:ext uri="{FF2B5EF4-FFF2-40B4-BE49-F238E27FC236}">
              <a16:creationId xmlns:a16="http://schemas.microsoft.com/office/drawing/2014/main" id="{00000000-0008-0000-0100-000004000000}"/>
            </a:ext>
          </a:extLst>
        </xdr:cNvPr>
        <xdr:cNvSpPr txBox="1"/>
      </xdr:nvSpPr>
      <xdr:spPr>
        <a:xfrm>
          <a:off x="8255374" y="856131"/>
          <a:ext cx="4449295" cy="14007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Et index fremkommer således: </a:t>
          </a:r>
          <a:r>
            <a:rPr lang="da-DK"/>
            <a:t> </a:t>
          </a:r>
          <a:r>
            <a:rPr lang="da-DK" sz="1100" b="0" i="0" u="none" strike="noStrike">
              <a:solidFill>
                <a:schemeClr val="dk1"/>
              </a:solidFill>
              <a:effectLst/>
              <a:latin typeface="+mn-lt"/>
              <a:ea typeface="+mn-ea"/>
              <a:cs typeface="+mn-cs"/>
            </a:rPr>
            <a:t> </a:t>
          </a:r>
        </a:p>
        <a:p>
          <a:r>
            <a:rPr lang="da-DK" sz="1100" b="0" i="0" u="none" strike="noStrike">
              <a:solidFill>
                <a:schemeClr val="dk1"/>
              </a:solidFill>
              <a:effectLst/>
              <a:latin typeface="+mn-lt"/>
              <a:ea typeface="+mn-ea"/>
              <a:cs typeface="+mn-cs"/>
            </a:rPr>
            <a:t>	Det ønskede kvartals gennemsnit x med 100 </a:t>
          </a:r>
          <a:r>
            <a:rPr lang="da-DK"/>
            <a:t> </a:t>
          </a:r>
          <a:r>
            <a:rPr lang="da-DK" sz="1100" b="0" i="0" u="none" strike="noStrike">
              <a:solidFill>
                <a:schemeClr val="dk1"/>
              </a:solidFill>
              <a:effectLst/>
              <a:latin typeface="+mn-lt"/>
              <a:ea typeface="+mn-ea"/>
              <a:cs typeface="+mn-cs"/>
            </a:rPr>
            <a:t> </a:t>
          </a:r>
        </a:p>
        <a:p>
          <a:r>
            <a:rPr lang="da-DK" sz="1100" b="0" i="0" u="none" strike="noStrike">
              <a:solidFill>
                <a:schemeClr val="dk1"/>
              </a:solidFill>
              <a:effectLst/>
              <a:latin typeface="+mn-lt"/>
              <a:ea typeface="+mn-ea"/>
              <a:cs typeface="+mn-cs"/>
            </a:rPr>
            <a:t>	Divideres med udgangspunktets tal </a:t>
          </a:r>
          <a:r>
            <a:rPr lang="da-DK"/>
            <a:t> </a:t>
          </a:r>
          <a:r>
            <a:rPr lang="da-DK" sz="1100" b="0" i="0" u="none" strike="noStrike">
              <a:solidFill>
                <a:schemeClr val="dk1"/>
              </a:solidFill>
              <a:effectLst/>
              <a:latin typeface="+mn-lt"/>
              <a:ea typeface="+mn-ea"/>
              <a:cs typeface="+mn-cs"/>
            </a:rPr>
            <a:t> </a:t>
          </a:r>
        </a:p>
        <a:p>
          <a:endParaRPr lang="da-DK" sz="1100" b="0" i="0" u="none" strike="noStrike">
            <a:solidFill>
              <a:schemeClr val="dk1"/>
            </a:solidFill>
            <a:effectLst/>
            <a:latin typeface="+mn-lt"/>
            <a:ea typeface="+mn-ea"/>
            <a:cs typeface="+mn-cs"/>
          </a:endParaRPr>
        </a:p>
        <a:p>
          <a:r>
            <a:rPr lang="da-DK" sz="1100" b="0" i="0" u="sng" strike="noStrike">
              <a:solidFill>
                <a:schemeClr val="dk1"/>
              </a:solidFill>
              <a:effectLst/>
              <a:latin typeface="+mn-lt"/>
              <a:ea typeface="+mn-ea"/>
              <a:cs typeface="+mn-cs"/>
            </a:rPr>
            <a:t>Apr. kvartal 2010   =    176,00  x 100  </a:t>
          </a:r>
          <a:r>
            <a:rPr lang="da-DK" u="sng"/>
            <a:t> </a:t>
          </a:r>
          <a:r>
            <a:rPr lang="da-DK" sz="1100" b="0" i="0" u="none" strike="noStrike">
              <a:solidFill>
                <a:schemeClr val="dk1"/>
              </a:solidFill>
              <a:effectLst/>
              <a:latin typeface="+mn-lt"/>
              <a:ea typeface="+mn-ea"/>
              <a:cs typeface="+mn-cs"/>
            </a:rPr>
            <a:t>              =</a:t>
          </a:r>
          <a:r>
            <a:rPr lang="da-DK"/>
            <a:t> </a:t>
          </a:r>
          <a:r>
            <a:rPr lang="da-DK" sz="1100" b="1" i="0" u="none" strike="noStrike">
              <a:solidFill>
                <a:schemeClr val="dk1"/>
              </a:solidFill>
              <a:effectLst/>
              <a:latin typeface="+mn-lt"/>
              <a:ea typeface="+mn-ea"/>
              <a:cs typeface="+mn-cs"/>
            </a:rPr>
            <a:t>           Indeks   på   101,49 </a:t>
          </a:r>
          <a:r>
            <a:rPr lang="da-DK"/>
            <a:t> </a:t>
          </a:r>
          <a:r>
            <a:rPr lang="da-DK" sz="1100" b="0" i="0" u="none" strike="noStrike">
              <a:solidFill>
                <a:schemeClr val="dk1"/>
              </a:solidFill>
              <a:effectLst/>
              <a:latin typeface="+mn-lt"/>
              <a:ea typeface="+mn-ea"/>
              <a:cs typeface="+mn-cs"/>
            </a:rPr>
            <a:t> </a:t>
          </a:r>
        </a:p>
        <a:p>
          <a:r>
            <a:rPr lang="da-DK" sz="1100" b="0" i="0" u="none" strike="noStrike">
              <a:solidFill>
                <a:schemeClr val="dk1"/>
              </a:solidFill>
              <a:effectLst/>
              <a:latin typeface="+mn-lt"/>
              <a:ea typeface="+mn-ea"/>
              <a:cs typeface="+mn-cs"/>
            </a:rPr>
            <a:t>Apr. kvartal 2009    =    173,42  kr. </a:t>
          </a:r>
          <a:r>
            <a:rPr lang="da-DK"/>
            <a:t> </a:t>
          </a:r>
          <a:r>
            <a:rPr lang="da-DK" sz="1100" b="0" i="0" u="none" strike="noStrike">
              <a:solidFill>
                <a:schemeClr val="dk1"/>
              </a:solidFill>
              <a:effectLst/>
              <a:latin typeface="+mn-lt"/>
              <a:ea typeface="+mn-ea"/>
              <a:cs typeface="+mn-cs"/>
            </a:rPr>
            <a:t> </a:t>
          </a:r>
          <a:r>
            <a:rPr lang="da-DK"/>
            <a:t> </a:t>
          </a:r>
          <a:endParaRPr lang="da-DK" sz="1100"/>
        </a:p>
      </xdr:txBody>
    </xdr:sp>
    <xdr:clientData/>
  </xdr:twoCellAnchor>
  <xdr:twoCellAnchor>
    <xdr:from>
      <xdr:col>1</xdr:col>
      <xdr:colOff>161924</xdr:colOff>
      <xdr:row>0</xdr:row>
      <xdr:rowOff>142875</xdr:rowOff>
    </xdr:from>
    <xdr:to>
      <xdr:col>7</xdr:col>
      <xdr:colOff>714375</xdr:colOff>
      <xdr:row>0</xdr:row>
      <xdr:rowOff>676275</xdr:rowOff>
    </xdr:to>
    <xdr:sp macro="" textlink="">
      <xdr:nvSpPr>
        <xdr:cNvPr id="5" name="Tekstfelt 4">
          <a:extLst>
            <a:ext uri="{FF2B5EF4-FFF2-40B4-BE49-F238E27FC236}">
              <a16:creationId xmlns:a16="http://schemas.microsoft.com/office/drawing/2014/main" id="{00000000-0008-0000-0100-000005000000}"/>
            </a:ext>
          </a:extLst>
        </xdr:cNvPr>
        <xdr:cNvSpPr txBox="1"/>
      </xdr:nvSpPr>
      <xdr:spPr>
        <a:xfrm>
          <a:off x="1657349" y="142875"/>
          <a:ext cx="5838826" cy="533400"/>
        </a:xfrm>
        <a:prstGeom prst="rect">
          <a:avLst/>
        </a:prstGeom>
        <a:solidFill>
          <a:schemeClr val="bg1"/>
        </a:solidFill>
        <a:ln w="9525" cmpd="sng">
          <a:solidFill>
            <a:schemeClr val="lt1">
              <a:shade val="50000"/>
            </a:schemeClr>
          </a:solidFill>
        </a:ln>
        <a:scene3d>
          <a:camera prst="orthographicFront"/>
          <a:lightRig rig="threePt" dir="t"/>
        </a:scene3d>
        <a:sp3d extrusionH="127000" prstMaterial="matte">
          <a:bevelT w="114300" prst="artDeco"/>
          <a:extrusionClr>
            <a:schemeClr val="tx1"/>
          </a:extrusion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3d contourW="12700">
            <a:extrusionClr>
              <a:schemeClr val="tx1"/>
            </a:extrusionClr>
            <a:contourClr>
              <a:schemeClr val="bg1">
                <a:lumMod val="95000"/>
              </a:schemeClr>
            </a:contourClr>
          </a:sp3d>
        </a:bodyPr>
        <a:lstStyle/>
        <a:p>
          <a:r>
            <a:rPr lang="da-DK" sz="2400" b="0">
              <a:ln>
                <a:noFill/>
              </a:ln>
              <a:solidFill>
                <a:sysClr val="windowText" lastClr="000000"/>
              </a:solidFill>
              <a:effectLst>
                <a:glow>
                  <a:schemeClr val="accent1">
                    <a:alpha val="40000"/>
                  </a:schemeClr>
                </a:glow>
              </a:effectLst>
              <a:latin typeface="Museo Sans Rounded DM 700" panose="02000000000000000000" pitchFamily="2" charset="0"/>
            </a:rPr>
            <a:t>Beregning af indeks - med regneregler</a:t>
          </a:r>
        </a:p>
        <a:p>
          <a:endParaRPr lang="da-DK" sz="1100" b="0">
            <a:effectLst>
              <a:glow>
                <a:schemeClr val="accent1"/>
              </a:glow>
            </a:effectLst>
          </a:endParaRPr>
        </a:p>
      </xdr:txBody>
    </xdr:sp>
    <xdr:clientData/>
  </xdr:twoCellAnchor>
  <xdr:twoCellAnchor>
    <xdr:from>
      <xdr:col>5</xdr:col>
      <xdr:colOff>50132</xdr:colOff>
      <xdr:row>2</xdr:row>
      <xdr:rowOff>60157</xdr:rowOff>
    </xdr:from>
    <xdr:to>
      <xdr:col>5</xdr:col>
      <xdr:colOff>902367</xdr:colOff>
      <xdr:row>2</xdr:row>
      <xdr:rowOff>942472</xdr:rowOff>
    </xdr:to>
    <xdr:sp macro="" textlink="">
      <xdr:nvSpPr>
        <xdr:cNvPr id="7" name="Tekstfelt 6">
          <a:extLst>
            <a:ext uri="{FF2B5EF4-FFF2-40B4-BE49-F238E27FC236}">
              <a16:creationId xmlns:a16="http://schemas.microsoft.com/office/drawing/2014/main" id="{00000000-0008-0000-0100-000007000000}"/>
            </a:ext>
          </a:extLst>
        </xdr:cNvPr>
        <xdr:cNvSpPr txBox="1"/>
      </xdr:nvSpPr>
      <xdr:spPr>
        <a:xfrm>
          <a:off x="5354053" y="1634289"/>
          <a:ext cx="852235" cy="882315"/>
        </a:xfrm>
        <a:prstGeom prst="rect">
          <a:avLst/>
        </a:prstGeom>
        <a:solidFill>
          <a:schemeClr val="bg1"/>
        </a:solidFill>
        <a:ln w="9525" cmpd="sng">
          <a:solidFill>
            <a:schemeClr val="lt1">
              <a:shade val="50000"/>
            </a:schemeClr>
          </a:solidFill>
        </a:ln>
        <a:scene3d>
          <a:camera prst="orthographicFront"/>
          <a:lightRig rig="threePt" dir="t"/>
        </a:scene3d>
        <a:sp3d extrusionH="127000" prstMaterial="matte">
          <a:bevelT w="114300" prst="artDeco"/>
          <a:extrusionClr>
            <a:schemeClr val="tx1"/>
          </a:extrusion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3d contourW="12700">
            <a:extrusionClr>
              <a:schemeClr val="tx1"/>
            </a:extrusionClr>
            <a:contourClr>
              <a:schemeClr val="bg1">
                <a:lumMod val="95000"/>
              </a:schemeClr>
            </a:contourClr>
          </a:sp3d>
        </a:bodyPr>
        <a:lstStyle/>
        <a:p>
          <a:pPr algn="ctr"/>
          <a:r>
            <a:rPr lang="da-DK" sz="1000" b="1">
              <a:ln>
                <a:noFill/>
              </a:ln>
              <a:solidFill>
                <a:sysClr val="windowText" lastClr="000000"/>
              </a:solidFill>
              <a:effectLst>
                <a:glow>
                  <a:schemeClr val="accent1">
                    <a:alpha val="40000"/>
                  </a:schemeClr>
                </a:glow>
              </a:effectLst>
              <a:latin typeface="Museo Sans DM 300" panose="02000000000000000000" pitchFamily="2" charset="0"/>
              <a:cs typeface="Times New Roman" panose="02020603050405020304" pitchFamily="18" charset="0"/>
            </a:rPr>
            <a:t>Indtast løntal</a:t>
          </a:r>
        </a:p>
        <a:p>
          <a:pPr algn="ctr"/>
          <a:r>
            <a:rPr lang="da-DK" sz="1000" b="1">
              <a:ln>
                <a:noFill/>
              </a:ln>
              <a:solidFill>
                <a:sysClr val="windowText" lastClr="000000"/>
              </a:solidFill>
              <a:effectLst>
                <a:glow>
                  <a:schemeClr val="accent1">
                    <a:alpha val="40000"/>
                  </a:schemeClr>
                </a:glow>
              </a:effectLst>
              <a:latin typeface="Museo Sans DM 300" panose="02000000000000000000" pitchFamily="2" charset="0"/>
              <a:cs typeface="Times New Roman" panose="02020603050405020304" pitchFamily="18" charset="0"/>
            </a:rPr>
            <a:t>(kr./t.)</a:t>
          </a:r>
        </a:p>
        <a:p>
          <a:pPr algn="ctr"/>
          <a:r>
            <a:rPr lang="da-DK" sz="1000" b="1">
              <a:ln>
                <a:noFill/>
              </a:ln>
              <a:solidFill>
                <a:srgbClr val="FF0000"/>
              </a:solidFill>
              <a:effectLst>
                <a:glow>
                  <a:schemeClr val="accent1">
                    <a:alpha val="40000"/>
                  </a:schemeClr>
                </a:glow>
              </a:effectLst>
              <a:latin typeface="Museo Sans DM 300" panose="02000000000000000000" pitchFamily="2" charset="0"/>
              <a:cs typeface="Times New Roman" panose="02020603050405020304" pitchFamily="18" charset="0"/>
            </a:rPr>
            <a:t>(Udfyld først)</a:t>
          </a:r>
        </a:p>
        <a:p>
          <a:pPr algn="ctr"/>
          <a:endParaRPr lang="da-DK" sz="1100" b="0">
            <a:effectLst>
              <a:glow>
                <a:schemeClr val="accent1"/>
              </a:glow>
            </a:effectLst>
          </a:endParaRPr>
        </a:p>
      </xdr:txBody>
    </xdr:sp>
    <xdr:clientData/>
  </xdr:twoCellAnchor>
  <xdr:twoCellAnchor>
    <xdr:from>
      <xdr:col>7</xdr:col>
      <xdr:colOff>50132</xdr:colOff>
      <xdr:row>2</xdr:row>
      <xdr:rowOff>65170</xdr:rowOff>
    </xdr:from>
    <xdr:to>
      <xdr:col>7</xdr:col>
      <xdr:colOff>902368</xdr:colOff>
      <xdr:row>2</xdr:row>
      <xdr:rowOff>932447</xdr:rowOff>
    </xdr:to>
    <xdr:sp macro="" textlink="">
      <xdr:nvSpPr>
        <xdr:cNvPr id="10" name="Tekstfelt 9">
          <a:extLst>
            <a:ext uri="{FF2B5EF4-FFF2-40B4-BE49-F238E27FC236}">
              <a16:creationId xmlns:a16="http://schemas.microsoft.com/office/drawing/2014/main" id="{00000000-0008-0000-0100-00000A000000}"/>
            </a:ext>
          </a:extLst>
        </xdr:cNvPr>
        <xdr:cNvSpPr txBox="1"/>
      </xdr:nvSpPr>
      <xdr:spPr>
        <a:xfrm>
          <a:off x="7259053" y="1639302"/>
          <a:ext cx="852236" cy="867277"/>
        </a:xfrm>
        <a:prstGeom prst="rect">
          <a:avLst/>
        </a:prstGeom>
        <a:solidFill>
          <a:schemeClr val="bg1"/>
        </a:solidFill>
        <a:ln w="9525" cmpd="sng">
          <a:solidFill>
            <a:schemeClr val="lt1">
              <a:shade val="50000"/>
            </a:schemeClr>
          </a:solidFill>
        </a:ln>
        <a:scene3d>
          <a:camera prst="orthographicFront"/>
          <a:lightRig rig="threePt" dir="t"/>
        </a:scene3d>
        <a:sp3d extrusionH="127000" prstMaterial="matte">
          <a:bevelT w="114300" prst="artDeco"/>
          <a:extrusionClr>
            <a:schemeClr val="tx1"/>
          </a:extrusion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3d contourW="12700">
            <a:extrusionClr>
              <a:schemeClr val="tx1"/>
            </a:extrusionClr>
            <a:contourClr>
              <a:schemeClr val="bg1">
                <a:lumMod val="95000"/>
              </a:schemeClr>
            </a:contourClr>
          </a:sp3d>
        </a:bodyPr>
        <a:lstStyle/>
        <a:p>
          <a:pPr algn="ctr"/>
          <a:r>
            <a:rPr lang="da-DK" sz="1000" b="1">
              <a:ln>
                <a:noFill/>
              </a:ln>
              <a:solidFill>
                <a:sysClr val="windowText" lastClr="000000"/>
              </a:solidFill>
              <a:effectLst>
                <a:glow>
                  <a:schemeClr val="accent1">
                    <a:alpha val="40000"/>
                  </a:schemeClr>
                </a:glow>
              </a:effectLst>
              <a:latin typeface="Museo Sans DM 300" panose="02000000000000000000" pitchFamily="2" charset="0"/>
              <a:cs typeface="Times New Roman" panose="02020603050405020304" pitchFamily="18" charset="0"/>
            </a:rPr>
            <a:t>Indtast løntal</a:t>
          </a:r>
        </a:p>
        <a:p>
          <a:pPr algn="ctr"/>
          <a:r>
            <a:rPr lang="da-DK" sz="1000" b="1">
              <a:ln>
                <a:noFill/>
              </a:ln>
              <a:solidFill>
                <a:sysClr val="windowText" lastClr="000000"/>
              </a:solidFill>
              <a:effectLst>
                <a:glow>
                  <a:schemeClr val="accent1">
                    <a:alpha val="40000"/>
                  </a:schemeClr>
                </a:glow>
              </a:effectLst>
              <a:latin typeface="Museo Sans DM 300" panose="02000000000000000000" pitchFamily="2" charset="0"/>
              <a:cs typeface="Times New Roman" panose="02020603050405020304" pitchFamily="18" charset="0"/>
            </a:rPr>
            <a:t>(kr./t.)</a:t>
          </a:r>
        </a:p>
        <a:p>
          <a:pPr algn="ctr"/>
          <a:endParaRPr lang="da-DK" sz="1100" b="0">
            <a:effectLst>
              <a:glow>
                <a:schemeClr val="accent1"/>
              </a:glow>
            </a:effectLst>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7"/>
  <sheetViews>
    <sheetView showGridLines="0" zoomScaleNormal="100" workbookViewId="0">
      <selection activeCell="C38" sqref="C38"/>
    </sheetView>
  </sheetViews>
  <sheetFormatPr defaultRowHeight="12.75" x14ac:dyDescent="0.2"/>
  <cols>
    <col min="1" max="1" width="12.28515625" customWidth="1"/>
    <col min="3" max="3" width="10.42578125" bestFit="1" customWidth="1"/>
    <col min="4" max="4" width="13.42578125" customWidth="1"/>
    <col min="5" max="5" width="15.28515625" style="19" customWidth="1"/>
    <col min="6" max="6" width="17.28515625" bestFit="1" customWidth="1"/>
    <col min="7" max="7" width="14" style="19" customWidth="1"/>
  </cols>
  <sheetData>
    <row r="1" spans="1:12" ht="83.25" customHeight="1" x14ac:dyDescent="0.25">
      <c r="A1" s="1"/>
      <c r="B1" s="2"/>
      <c r="C1" s="22" t="s">
        <v>0</v>
      </c>
      <c r="D1" s="3"/>
      <c r="E1" s="15"/>
      <c r="F1" s="4"/>
      <c r="G1" s="20"/>
      <c r="H1" s="1"/>
      <c r="I1" s="31"/>
      <c r="J1" s="1"/>
      <c r="K1" s="1"/>
      <c r="L1" s="32"/>
    </row>
    <row r="2" spans="1:12" s="5" customFormat="1" ht="47.25" customHeight="1" x14ac:dyDescent="0.25">
      <c r="A2" s="8" t="s">
        <v>1</v>
      </c>
      <c r="B2" s="7" t="s">
        <v>2</v>
      </c>
      <c r="C2" s="6" t="s">
        <v>3</v>
      </c>
      <c r="D2" s="24" t="s">
        <v>12</v>
      </c>
      <c r="E2" s="16" t="s">
        <v>3</v>
      </c>
      <c r="F2" s="25" t="s">
        <v>4</v>
      </c>
      <c r="G2" s="21" t="s">
        <v>3</v>
      </c>
    </row>
    <row r="3" spans="1:12" s="11" customFormat="1" ht="15" x14ac:dyDescent="0.25">
      <c r="A3" s="9" t="s">
        <v>9</v>
      </c>
      <c r="B3" s="9">
        <v>173.42</v>
      </c>
      <c r="C3" s="10">
        <v>100</v>
      </c>
      <c r="D3" s="33"/>
      <c r="E3" s="29">
        <v>100</v>
      </c>
      <c r="F3" s="33"/>
      <c r="G3" s="29">
        <v>100</v>
      </c>
    </row>
    <row r="4" spans="1:12" s="11" customFormat="1" ht="15" x14ac:dyDescent="0.25">
      <c r="A4" s="9" t="s">
        <v>10</v>
      </c>
      <c r="B4" s="9">
        <v>174.08</v>
      </c>
      <c r="C4" s="10">
        <f>((B4*C$3)/B$3)</f>
        <v>100.38057894129859</v>
      </c>
      <c r="D4" s="33"/>
      <c r="E4" s="29" t="e">
        <f>SUM((D4*E$3)/D$3)</f>
        <v>#DIV/0!</v>
      </c>
      <c r="F4" s="33"/>
      <c r="G4" s="29" t="e">
        <f>SUM((F4*G$3)/F$3)</f>
        <v>#DIV/0!</v>
      </c>
    </row>
    <row r="5" spans="1:12" s="11" customFormat="1" ht="15" x14ac:dyDescent="0.25">
      <c r="A5" s="9" t="s">
        <v>11</v>
      </c>
      <c r="B5" s="9">
        <v>174.93</v>
      </c>
      <c r="C5" s="10">
        <f t="shared" ref="C5:C19" si="0">((B5*C$3)/B$3)</f>
        <v>100.87071848691039</v>
      </c>
      <c r="D5" s="33"/>
      <c r="E5" s="29" t="e">
        <f t="shared" ref="E5:E19" si="1">SUM((D5*E$3)/D$3)</f>
        <v>#DIV/0!</v>
      </c>
      <c r="F5" s="34"/>
      <c r="G5" s="29" t="e">
        <f t="shared" ref="G5:G19" si="2">SUM((F5*G$3)/F$3)</f>
        <v>#DIV/0!</v>
      </c>
    </row>
    <row r="6" spans="1:12" s="11" customFormat="1" ht="15" x14ac:dyDescent="0.25">
      <c r="A6" s="9" t="s">
        <v>13</v>
      </c>
      <c r="B6" s="9">
        <v>174.94</v>
      </c>
      <c r="C6" s="10">
        <f t="shared" si="0"/>
        <v>100.87648483450583</v>
      </c>
      <c r="D6" s="33"/>
      <c r="E6" s="29" t="e">
        <f t="shared" si="1"/>
        <v>#DIV/0!</v>
      </c>
      <c r="F6" s="33"/>
      <c r="G6" s="29" t="e">
        <f t="shared" si="2"/>
        <v>#DIV/0!</v>
      </c>
    </row>
    <row r="7" spans="1:12" s="11" customFormat="1" ht="15" x14ac:dyDescent="0.25">
      <c r="A7" s="9" t="s">
        <v>14</v>
      </c>
      <c r="B7" s="9">
        <v>176</v>
      </c>
      <c r="C7" s="10">
        <f t="shared" si="0"/>
        <v>101.48771767962174</v>
      </c>
      <c r="D7" s="33"/>
      <c r="E7" s="29" t="e">
        <f t="shared" si="1"/>
        <v>#DIV/0!</v>
      </c>
      <c r="F7" s="33"/>
      <c r="G7" s="29" t="e">
        <f t="shared" si="2"/>
        <v>#DIV/0!</v>
      </c>
    </row>
    <row r="8" spans="1:12" s="11" customFormat="1" ht="15" x14ac:dyDescent="0.25">
      <c r="A8" s="9" t="s">
        <v>16</v>
      </c>
      <c r="B8" s="9">
        <v>176.85</v>
      </c>
      <c r="C8" s="10">
        <f t="shared" si="0"/>
        <v>101.97785722523355</v>
      </c>
      <c r="D8" s="33"/>
      <c r="E8" s="29" t="e">
        <f t="shared" si="1"/>
        <v>#DIV/0!</v>
      </c>
      <c r="F8" s="33"/>
      <c r="G8" s="29" t="e">
        <f t="shared" si="2"/>
        <v>#DIV/0!</v>
      </c>
    </row>
    <row r="9" spans="1:12" s="11" customFormat="1" ht="15" x14ac:dyDescent="0.25">
      <c r="A9" s="23" t="s">
        <v>20</v>
      </c>
      <c r="B9" s="9">
        <v>177.28</v>
      </c>
      <c r="C9" s="10">
        <f t="shared" si="0"/>
        <v>102.22581017183717</v>
      </c>
      <c r="D9" s="33"/>
      <c r="E9" s="29" t="e">
        <f t="shared" si="1"/>
        <v>#DIV/0!</v>
      </c>
      <c r="F9" s="33"/>
      <c r="G9" s="29" t="e">
        <f t="shared" si="2"/>
        <v>#DIV/0!</v>
      </c>
    </row>
    <row r="10" spans="1:12" s="11" customFormat="1" ht="15" x14ac:dyDescent="0.25">
      <c r="A10" s="9" t="s">
        <v>21</v>
      </c>
      <c r="B10" s="9">
        <v>177.28</v>
      </c>
      <c r="C10" s="10">
        <f t="shared" si="0"/>
        <v>102.22581017183717</v>
      </c>
      <c r="D10" s="33"/>
      <c r="E10" s="29" t="e">
        <f t="shared" si="1"/>
        <v>#DIV/0!</v>
      </c>
      <c r="F10" s="33"/>
      <c r="G10" s="29" t="e">
        <f t="shared" si="2"/>
        <v>#DIV/0!</v>
      </c>
    </row>
    <row r="11" spans="1:12" s="11" customFormat="1" ht="15" x14ac:dyDescent="0.25">
      <c r="A11" s="26" t="s">
        <v>17</v>
      </c>
      <c r="B11" s="9">
        <v>177.82</v>
      </c>
      <c r="C11" s="10">
        <f t="shared" si="0"/>
        <v>102.53719294199055</v>
      </c>
      <c r="D11" s="33"/>
      <c r="E11" s="29" t="e">
        <f t="shared" si="1"/>
        <v>#DIV/0!</v>
      </c>
      <c r="F11" s="33"/>
      <c r="G11" s="29" t="e">
        <f>SUM((F11*G$3)/F$3)</f>
        <v>#DIV/0!</v>
      </c>
      <c r="H11" s="27"/>
    </row>
    <row r="12" spans="1:12" s="11" customFormat="1" ht="15" x14ac:dyDescent="0.25">
      <c r="A12" s="9" t="s">
        <v>19</v>
      </c>
      <c r="B12" s="9">
        <v>178.63</v>
      </c>
      <c r="C12" s="10">
        <f t="shared" si="0"/>
        <v>103.00426709722063</v>
      </c>
      <c r="D12" s="33"/>
      <c r="E12" s="29" t="e">
        <f t="shared" si="1"/>
        <v>#DIV/0!</v>
      </c>
      <c r="F12" s="33"/>
      <c r="G12" s="29" t="e">
        <f t="shared" si="2"/>
        <v>#DIV/0!</v>
      </c>
    </row>
    <row r="13" spans="1:12" s="11" customFormat="1" ht="15" x14ac:dyDescent="0.25">
      <c r="A13" s="23" t="s">
        <v>18</v>
      </c>
      <c r="B13" s="9">
        <v>178.99</v>
      </c>
      <c r="C13" s="10">
        <f t="shared" si="0"/>
        <v>103.21185561065622</v>
      </c>
      <c r="D13" s="33"/>
      <c r="E13" s="29" t="e">
        <f t="shared" si="1"/>
        <v>#DIV/0!</v>
      </c>
      <c r="F13" s="33"/>
      <c r="G13" s="29" t="e">
        <f t="shared" si="2"/>
        <v>#DIV/0!</v>
      </c>
    </row>
    <row r="14" spans="1:12" s="11" customFormat="1" ht="15" x14ac:dyDescent="0.25">
      <c r="A14" s="23" t="s">
        <v>22</v>
      </c>
      <c r="B14" s="9">
        <v>179.54</v>
      </c>
      <c r="C14" s="10">
        <f t="shared" si="0"/>
        <v>103.52900472840504</v>
      </c>
      <c r="D14" s="33"/>
      <c r="E14" s="29" t="e">
        <f t="shared" si="1"/>
        <v>#DIV/0!</v>
      </c>
      <c r="F14" s="33"/>
      <c r="G14" s="29" t="e">
        <f t="shared" si="2"/>
        <v>#DIV/0!</v>
      </c>
    </row>
    <row r="15" spans="1:12" s="11" customFormat="1" ht="15" x14ac:dyDescent="0.25">
      <c r="A15" s="9" t="s">
        <v>23</v>
      </c>
      <c r="B15" s="9">
        <v>180.11</v>
      </c>
      <c r="C15" s="10">
        <f t="shared" si="0"/>
        <v>103.85768654134472</v>
      </c>
      <c r="D15" s="33"/>
      <c r="E15" s="29" t="e">
        <f t="shared" si="1"/>
        <v>#DIV/0!</v>
      </c>
      <c r="F15" s="33"/>
      <c r="G15" s="29" t="e">
        <f t="shared" si="2"/>
        <v>#DIV/0!</v>
      </c>
    </row>
    <row r="16" spans="1:12" s="11" customFormat="1" ht="15" x14ac:dyDescent="0.25">
      <c r="A16" s="9" t="s">
        <v>24</v>
      </c>
      <c r="B16" s="9">
        <v>180.73</v>
      </c>
      <c r="C16" s="10">
        <f t="shared" si="0"/>
        <v>104.21520009226157</v>
      </c>
      <c r="D16" s="33"/>
      <c r="E16" s="29" t="e">
        <f t="shared" si="1"/>
        <v>#DIV/0!</v>
      </c>
      <c r="F16" s="33"/>
      <c r="G16" s="29" t="e">
        <f t="shared" si="2"/>
        <v>#DIV/0!</v>
      </c>
    </row>
    <row r="17" spans="1:14" s="11" customFormat="1" ht="15" x14ac:dyDescent="0.25">
      <c r="A17" s="23" t="s">
        <v>25</v>
      </c>
      <c r="B17" s="9">
        <v>180.93</v>
      </c>
      <c r="C17" s="10">
        <f t="shared" si="0"/>
        <v>104.33052704417022</v>
      </c>
      <c r="D17" s="33"/>
      <c r="E17" s="29" t="e">
        <f t="shared" si="1"/>
        <v>#DIV/0!</v>
      </c>
      <c r="F17" s="33"/>
      <c r="G17" s="29" t="e">
        <f t="shared" si="2"/>
        <v>#DIV/0!</v>
      </c>
      <c r="H17" s="13"/>
    </row>
    <row r="18" spans="1:14" s="11" customFormat="1" ht="15" x14ac:dyDescent="0.25">
      <c r="A18" s="23" t="s">
        <v>26</v>
      </c>
      <c r="B18" s="9">
        <v>181.39</v>
      </c>
      <c r="C18" s="10">
        <f t="shared" si="0"/>
        <v>104.59577903356015</v>
      </c>
      <c r="D18" s="33"/>
      <c r="E18" s="29" t="e">
        <f t="shared" si="1"/>
        <v>#DIV/0!</v>
      </c>
      <c r="F18" s="33"/>
      <c r="G18" s="29" t="e">
        <f t="shared" si="2"/>
        <v>#DIV/0!</v>
      </c>
      <c r="H18" s="13"/>
    </row>
    <row r="19" spans="1:14" s="11" customFormat="1" ht="15" x14ac:dyDescent="0.25">
      <c r="A19" s="9" t="s">
        <v>30</v>
      </c>
      <c r="B19" s="9">
        <v>181.98</v>
      </c>
      <c r="C19" s="10">
        <f t="shared" si="0"/>
        <v>104.93599354169071</v>
      </c>
      <c r="D19" s="33"/>
      <c r="E19" s="29" t="e">
        <f t="shared" si="1"/>
        <v>#DIV/0!</v>
      </c>
      <c r="F19" s="33"/>
      <c r="G19" s="29" t="e">
        <f t="shared" si="2"/>
        <v>#DIV/0!</v>
      </c>
      <c r="H19" s="13"/>
    </row>
    <row r="20" spans="1:14" s="11" customFormat="1" ht="15" x14ac:dyDescent="0.25">
      <c r="A20" s="9" t="s">
        <v>31</v>
      </c>
      <c r="B20" s="9">
        <v>182.39</v>
      </c>
      <c r="C20" s="10">
        <f t="shared" ref="C20" si="3">((B20*C$3)/B$3)</f>
        <v>105.17241379310346</v>
      </c>
      <c r="D20" s="33"/>
      <c r="E20" s="29" t="e">
        <f t="shared" ref="E20" si="4">SUM((D20*E$3)/D$3)</f>
        <v>#DIV/0!</v>
      </c>
      <c r="F20" s="33"/>
      <c r="G20" s="29" t="e">
        <f t="shared" ref="G20" si="5">SUM((F20*G$3)/F$3)</f>
        <v>#DIV/0!</v>
      </c>
      <c r="H20" s="13"/>
    </row>
    <row r="21" spans="1:14" s="11" customFormat="1" ht="15" x14ac:dyDescent="0.25">
      <c r="A21" s="9" t="s">
        <v>32</v>
      </c>
      <c r="B21" s="9">
        <v>182.7</v>
      </c>
      <c r="C21" s="10">
        <f t="shared" ref="C21" si="6">((B21*C$3)/B$3)</f>
        <v>105.35117056856188</v>
      </c>
      <c r="D21" s="33"/>
      <c r="E21" s="29" t="e">
        <f t="shared" ref="E21" si="7">SUM((D21*E$3)/D$3)</f>
        <v>#DIV/0!</v>
      </c>
      <c r="F21" s="33"/>
      <c r="G21" s="29" t="e">
        <f t="shared" ref="G21" si="8">SUM((F21*G$3)/F$3)</f>
        <v>#DIV/0!</v>
      </c>
      <c r="H21" s="13"/>
    </row>
    <row r="22" spans="1:14" s="11" customFormat="1" ht="15" x14ac:dyDescent="0.25">
      <c r="A22" s="9" t="s">
        <v>33</v>
      </c>
      <c r="B22" s="9">
        <v>183.09</v>
      </c>
      <c r="C22" s="10">
        <f t="shared" ref="C22" si="9">((B22*C$3)/B$3)</f>
        <v>105.57605812478377</v>
      </c>
      <c r="D22" s="33"/>
      <c r="E22" s="29" t="e">
        <f t="shared" ref="E22" si="10">SUM((D22*E$3)/D$3)</f>
        <v>#DIV/0!</v>
      </c>
      <c r="F22" s="33"/>
      <c r="G22" s="29" t="e">
        <f t="shared" ref="G22" si="11">SUM((F22*G$3)/F$3)</f>
        <v>#DIV/0!</v>
      </c>
      <c r="H22" s="13"/>
    </row>
    <row r="23" spans="1:14" s="11" customFormat="1" ht="15" x14ac:dyDescent="0.25">
      <c r="A23" s="23" t="s">
        <v>34</v>
      </c>
      <c r="B23" s="9">
        <v>183.9</v>
      </c>
      <c r="C23" s="10">
        <f t="shared" ref="C23:C27" si="12">((B23*C$3)/B$3)</f>
        <v>106.04313228001385</v>
      </c>
      <c r="D23" s="33"/>
      <c r="E23" s="29" t="e">
        <f t="shared" ref="E23:E25" si="13">SUM((D23*E$3)/D$3)</f>
        <v>#DIV/0!</v>
      </c>
      <c r="F23" s="33"/>
      <c r="G23" s="29" t="e">
        <f t="shared" ref="G23:G25" si="14">SUM((F23*G$3)/F$3)</f>
        <v>#DIV/0!</v>
      </c>
      <c r="H23" s="13"/>
    </row>
    <row r="24" spans="1:14" s="11" customFormat="1" ht="15" x14ac:dyDescent="0.25">
      <c r="A24" s="23" t="s">
        <v>35</v>
      </c>
      <c r="B24" s="9">
        <v>184.55</v>
      </c>
      <c r="C24" s="10">
        <f t="shared" si="12"/>
        <v>106.41794487371699</v>
      </c>
      <c r="D24" s="33"/>
      <c r="E24" s="29" t="e">
        <f t="shared" si="13"/>
        <v>#DIV/0!</v>
      </c>
      <c r="F24" s="33"/>
      <c r="G24" s="29" t="e">
        <f t="shared" si="14"/>
        <v>#DIV/0!</v>
      </c>
      <c r="H24" s="13"/>
    </row>
    <row r="25" spans="1:14" s="11" customFormat="1" ht="15" x14ac:dyDescent="0.25">
      <c r="A25" s="23" t="s">
        <v>36</v>
      </c>
      <c r="B25" s="9">
        <v>184.57</v>
      </c>
      <c r="C25" s="10">
        <f t="shared" si="12"/>
        <v>106.42947756890786</v>
      </c>
      <c r="D25" s="33"/>
      <c r="E25" s="29" t="e">
        <f t="shared" si="13"/>
        <v>#DIV/0!</v>
      </c>
      <c r="F25" s="33"/>
      <c r="G25" s="29" t="e">
        <f t="shared" si="14"/>
        <v>#DIV/0!</v>
      </c>
      <c r="H25" s="13"/>
    </row>
    <row r="26" spans="1:14" s="11" customFormat="1" ht="15" x14ac:dyDescent="0.25">
      <c r="A26" s="23" t="s">
        <v>37</v>
      </c>
      <c r="B26" s="9">
        <v>185.61</v>
      </c>
      <c r="C26" s="10">
        <f t="shared" si="12"/>
        <v>107.0291777188329</v>
      </c>
      <c r="D26" s="33"/>
      <c r="E26" s="29"/>
      <c r="F26" s="33"/>
      <c r="G26" s="29"/>
      <c r="H26" s="13"/>
    </row>
    <row r="27" spans="1:14" s="11" customFormat="1" ht="15" x14ac:dyDescent="0.25">
      <c r="A27" s="23" t="s">
        <v>38</v>
      </c>
      <c r="B27" s="9">
        <v>186.39</v>
      </c>
      <c r="C27" s="10">
        <f t="shared" si="12"/>
        <v>107.47895283127667</v>
      </c>
      <c r="D27" s="33"/>
      <c r="E27" s="29"/>
      <c r="F27" s="33"/>
      <c r="G27" s="29"/>
      <c r="H27" s="13"/>
    </row>
    <row r="28" spans="1:14" x14ac:dyDescent="0.2">
      <c r="E28"/>
      <c r="G28"/>
    </row>
    <row r="29" spans="1:14" s="11" customFormat="1" ht="15" x14ac:dyDescent="0.25">
      <c r="B29" s="12" t="s">
        <v>5</v>
      </c>
      <c r="C29" s="12"/>
      <c r="D29" s="12"/>
      <c r="E29" s="18"/>
      <c r="F29" s="12"/>
      <c r="G29" s="17"/>
      <c r="H29" s="12"/>
      <c r="N29" s="17"/>
    </row>
    <row r="30" spans="1:14" s="11" customFormat="1" ht="15" x14ac:dyDescent="0.25">
      <c r="B30" s="12"/>
      <c r="C30" s="12" t="s">
        <v>6</v>
      </c>
      <c r="D30" s="12"/>
      <c r="E30" s="18"/>
      <c r="F30" s="12"/>
      <c r="G30" s="17"/>
      <c r="H30" s="12"/>
    </row>
    <row r="31" spans="1:14" s="11" customFormat="1" ht="15" x14ac:dyDescent="0.25">
      <c r="B31" s="12"/>
      <c r="C31" s="12" t="s">
        <v>7</v>
      </c>
      <c r="D31" s="12"/>
      <c r="E31" s="18"/>
      <c r="F31" s="12"/>
      <c r="G31" s="17"/>
      <c r="H31" s="12"/>
    </row>
    <row r="32" spans="1:14" s="11" customFormat="1" ht="15" x14ac:dyDescent="0.25">
      <c r="B32" s="12"/>
      <c r="C32" s="12"/>
      <c r="D32" s="12"/>
      <c r="E32" s="18"/>
      <c r="F32" s="12"/>
      <c r="G32" s="17"/>
      <c r="H32" s="12" t="s">
        <v>8</v>
      </c>
    </row>
    <row r="33" spans="1:7" s="11" customFormat="1" ht="15.75" thickBot="1" x14ac:dyDescent="0.3">
      <c r="B33" s="14" t="s">
        <v>27</v>
      </c>
      <c r="C33" s="14"/>
      <c r="D33" s="14"/>
      <c r="E33" s="28" t="s">
        <v>15</v>
      </c>
      <c r="F33" s="30" t="s">
        <v>29</v>
      </c>
      <c r="G33" s="17"/>
    </row>
    <row r="34" spans="1:7" s="11" customFormat="1" ht="15" x14ac:dyDescent="0.25">
      <c r="B34" s="12" t="s">
        <v>28</v>
      </c>
      <c r="C34" s="12"/>
      <c r="D34" s="12"/>
      <c r="E34" s="18"/>
      <c r="F34" s="12"/>
      <c r="G34" s="17"/>
    </row>
    <row r="35" spans="1:7" s="11" customFormat="1" ht="14.25" x14ac:dyDescent="0.2">
      <c r="E35" s="17"/>
      <c r="G35" s="17"/>
    </row>
    <row r="36" spans="1:7" ht="14.25" x14ac:dyDescent="0.2">
      <c r="A36" s="11"/>
      <c r="B36" s="11"/>
      <c r="C36" s="11"/>
      <c r="D36" s="11"/>
      <c r="E36" s="17"/>
      <c r="F36" s="11"/>
      <c r="G36" s="17"/>
    </row>
    <row r="37" spans="1:7" ht="14.25" x14ac:dyDescent="0.2">
      <c r="A37" s="11"/>
      <c r="B37" s="11"/>
      <c r="C37" s="11"/>
      <c r="D37" s="11"/>
      <c r="E37" s="17"/>
      <c r="F37" s="11"/>
      <c r="G37" s="17"/>
    </row>
  </sheetData>
  <phoneticPr fontId="0" type="noConversion"/>
  <conditionalFormatting sqref="E4:E27 G4:G27">
    <cfRule type="containsErrors" dxfId="0" priority="1">
      <formula>ISERROR(E4)</formula>
    </cfRule>
  </conditionalFormatting>
  <pageMargins left="0.23622047244094491" right="0.23622047244094491" top="0.19685039370078741" bottom="0.19685039370078741" header="0.31496062992125984" footer="0.31496062992125984"/>
  <pageSetup paperSize="9" orientation="portrait" r:id="rId1"/>
  <headerFooter alignWithMargins="0"/>
  <rowBreaks count="1" manualBreakCount="1">
    <brk id="3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6"/>
  <sheetViews>
    <sheetView showGridLines="0" tabSelected="1" zoomScale="75" zoomScaleNormal="75" workbookViewId="0">
      <selection activeCell="F5" sqref="F5"/>
    </sheetView>
  </sheetViews>
  <sheetFormatPr defaultRowHeight="12.75" x14ac:dyDescent="0.2"/>
  <cols>
    <col min="1" max="1" width="22.42578125" customWidth="1"/>
    <col min="2" max="4" width="14.28515625" customWidth="1"/>
    <col min="5" max="7" width="14.28515625" style="19" customWidth="1"/>
    <col min="8" max="8" width="14.28515625" customWidth="1"/>
    <col min="9" max="9" width="14" style="19" customWidth="1"/>
    <col min="10" max="10" width="11.7109375" bestFit="1" customWidth="1"/>
    <col min="11" max="11" width="10.7109375" bestFit="1" customWidth="1"/>
  </cols>
  <sheetData>
    <row r="1" spans="1:14" ht="66.75" customHeight="1" x14ac:dyDescent="0.25">
      <c r="A1" s="1"/>
      <c r="B1" s="1"/>
      <c r="C1" s="40"/>
      <c r="D1" s="22"/>
      <c r="E1" s="15"/>
      <c r="F1" s="15"/>
      <c r="G1" s="35"/>
      <c r="H1" s="25"/>
      <c r="I1" s="20"/>
      <c r="J1" s="1"/>
      <c r="K1" s="31"/>
      <c r="L1" s="1"/>
      <c r="M1" s="1"/>
      <c r="N1" s="32"/>
    </row>
    <row r="2" spans="1:14" ht="57" customHeight="1" x14ac:dyDescent="0.25">
      <c r="A2" s="42" t="s">
        <v>1</v>
      </c>
      <c r="B2" s="61" t="s">
        <v>2</v>
      </c>
      <c r="C2" s="62"/>
      <c r="D2" s="63"/>
      <c r="E2" s="61" t="s">
        <v>4</v>
      </c>
      <c r="F2" s="63"/>
      <c r="G2" s="61" t="s">
        <v>12</v>
      </c>
      <c r="H2" s="63"/>
      <c r="I2" s="20"/>
      <c r="J2" s="1"/>
      <c r="K2" s="31"/>
      <c r="L2" s="1"/>
      <c r="M2" s="1"/>
      <c r="N2" s="32"/>
    </row>
    <row r="3" spans="1:14" s="5" customFormat="1" ht="83.25" customHeight="1" x14ac:dyDescent="0.35">
      <c r="A3" s="41"/>
      <c r="B3" s="45" t="s">
        <v>45</v>
      </c>
      <c r="C3" s="41" t="s">
        <v>46</v>
      </c>
      <c r="D3" s="41" t="s">
        <v>48</v>
      </c>
      <c r="E3" s="41" t="s">
        <v>47</v>
      </c>
      <c r="F3" s="43"/>
      <c r="G3" s="41" t="s">
        <v>47</v>
      </c>
      <c r="H3" s="44"/>
      <c r="I3"/>
    </row>
    <row r="4" spans="1:14" s="5" customFormat="1" ht="3" customHeight="1" x14ac:dyDescent="0.25">
      <c r="A4" s="8"/>
      <c r="B4" s="46"/>
      <c r="C4" s="6"/>
      <c r="D4" s="36"/>
      <c r="E4" s="37"/>
      <c r="F4" s="38"/>
      <c r="G4" s="21"/>
      <c r="H4" s="39"/>
    </row>
    <row r="5" spans="1:14" s="11" customFormat="1" ht="17.25" x14ac:dyDescent="0.4">
      <c r="A5" s="50" t="s">
        <v>9</v>
      </c>
      <c r="B5" s="64">
        <v>100</v>
      </c>
      <c r="C5" s="51" t="str">
        <f>IF(AND(F4=0,F5&gt;0),100,IF(F5=0,"",D5*100/(VLOOKUP(100,$C$3:$H$2000,2,FALSE))))</f>
        <v/>
      </c>
      <c r="D5" s="52">
        <v>173.42</v>
      </c>
      <c r="E5" s="53" t="str">
        <f>IF(AND(F4=0,F5&gt;0),100,IF(F5=0,"",F5*100/(VLOOKUP(100,$E$3:$H$2000,2,FALSE))))</f>
        <v/>
      </c>
      <c r="F5" s="54"/>
      <c r="G5" s="55" t="str">
        <f>IF(AND(H4=0,H5&gt;0),100,IF(H5=0,"",H5*100/(VLOOKUP(100,$G$3:$H$2000,2,FALSE))))</f>
        <v/>
      </c>
      <c r="H5" s="54"/>
      <c r="K5" s="17"/>
    </row>
    <row r="6" spans="1:14" s="11" customFormat="1" ht="17.25" x14ac:dyDescent="0.4">
      <c r="A6" s="50" t="s">
        <v>10</v>
      </c>
      <c r="B6" s="64">
        <f>D6*100/$D$5</f>
        <v>100.38057894129859</v>
      </c>
      <c r="C6" s="51" t="str">
        <f t="shared" ref="C6:C44" si="0">IF(AND(F5=0,F6&gt;0),100,IF(F6=0,"",D6*100/(VLOOKUP(100,$C$3:$H$2000,2,FALSE))))</f>
        <v/>
      </c>
      <c r="D6" s="52">
        <v>174.08</v>
      </c>
      <c r="E6" s="53" t="str">
        <f t="shared" ref="E6:E44" si="1">IF(AND(F5=0,F6&gt;0),100,IF(F6=0,"",F6*100/(VLOOKUP(100,$E$3:$H$2000,2,FALSE))))</f>
        <v/>
      </c>
      <c r="F6" s="54"/>
      <c r="G6" s="55" t="str">
        <f t="shared" ref="G6:G44" si="2">IF(AND(H5=0,H6&gt;0),100,IF(H6=0,"",H6*100/(VLOOKUP(100,$G$3:$H$2000,2,FALSE))))</f>
        <v/>
      </c>
      <c r="H6" s="54"/>
      <c r="J6" s="49"/>
      <c r="K6" s="17"/>
    </row>
    <row r="7" spans="1:14" s="11" customFormat="1" ht="17.25" x14ac:dyDescent="0.4">
      <c r="A7" s="50" t="s">
        <v>11</v>
      </c>
      <c r="B7" s="64">
        <f t="shared" ref="B7:B44" si="3">D7*100/$D$5</f>
        <v>100.87071848691039</v>
      </c>
      <c r="C7" s="51" t="str">
        <f t="shared" si="0"/>
        <v/>
      </c>
      <c r="D7" s="52">
        <v>174.93</v>
      </c>
      <c r="E7" s="53" t="str">
        <f t="shared" si="1"/>
        <v/>
      </c>
      <c r="F7" s="54"/>
      <c r="G7" s="55" t="str">
        <f t="shared" si="2"/>
        <v/>
      </c>
      <c r="H7" s="54"/>
      <c r="J7" s="49"/>
      <c r="K7" s="59"/>
    </row>
    <row r="8" spans="1:14" s="11" customFormat="1" ht="17.25" x14ac:dyDescent="0.4">
      <c r="A8" s="50" t="s">
        <v>13</v>
      </c>
      <c r="B8" s="64">
        <f t="shared" si="3"/>
        <v>100.87648483450583</v>
      </c>
      <c r="C8" s="51" t="str">
        <f t="shared" si="0"/>
        <v/>
      </c>
      <c r="D8" s="52">
        <v>174.94</v>
      </c>
      <c r="E8" s="53" t="str">
        <f t="shared" si="1"/>
        <v/>
      </c>
      <c r="F8" s="54"/>
      <c r="G8" s="55" t="str">
        <f t="shared" si="2"/>
        <v/>
      </c>
      <c r="H8" s="54"/>
      <c r="I8" s="48"/>
      <c r="J8" s="49"/>
      <c r="K8" s="17"/>
    </row>
    <row r="9" spans="1:14" s="11" customFormat="1" ht="17.25" x14ac:dyDescent="0.4">
      <c r="A9" s="50" t="s">
        <v>14</v>
      </c>
      <c r="B9" s="64">
        <f t="shared" si="3"/>
        <v>101.48771767962174</v>
      </c>
      <c r="C9" s="51" t="str">
        <f t="shared" si="0"/>
        <v/>
      </c>
      <c r="D9" s="52">
        <v>176</v>
      </c>
      <c r="E9" s="53" t="str">
        <f t="shared" si="1"/>
        <v/>
      </c>
      <c r="F9" s="54"/>
      <c r="G9" s="55" t="str">
        <f t="shared" si="2"/>
        <v/>
      </c>
      <c r="H9" s="54"/>
      <c r="J9" s="49"/>
      <c r="K9" s="17"/>
      <c r="M9" s="47"/>
    </row>
    <row r="10" spans="1:14" s="11" customFormat="1" ht="17.25" x14ac:dyDescent="0.4">
      <c r="A10" s="50" t="s">
        <v>16</v>
      </c>
      <c r="B10" s="64">
        <f t="shared" si="3"/>
        <v>101.97785722523355</v>
      </c>
      <c r="C10" s="51" t="str">
        <f t="shared" si="0"/>
        <v/>
      </c>
      <c r="D10" s="52">
        <v>176.85</v>
      </c>
      <c r="E10" s="53" t="str">
        <f t="shared" si="1"/>
        <v/>
      </c>
      <c r="F10" s="54"/>
      <c r="G10" s="55" t="str">
        <f t="shared" si="2"/>
        <v/>
      </c>
      <c r="H10" s="54"/>
      <c r="J10" s="49"/>
      <c r="K10" s="17"/>
      <c r="M10" s="47"/>
    </row>
    <row r="11" spans="1:14" s="11" customFormat="1" ht="17.25" x14ac:dyDescent="0.4">
      <c r="A11" s="56" t="s">
        <v>20</v>
      </c>
      <c r="B11" s="64">
        <f t="shared" si="3"/>
        <v>102.22581017183717</v>
      </c>
      <c r="C11" s="51" t="str">
        <f t="shared" si="0"/>
        <v/>
      </c>
      <c r="D11" s="52">
        <v>177.28</v>
      </c>
      <c r="E11" s="53" t="str">
        <f t="shared" si="1"/>
        <v/>
      </c>
      <c r="F11" s="54"/>
      <c r="G11" s="55" t="str">
        <f t="shared" si="2"/>
        <v/>
      </c>
      <c r="H11" s="54"/>
      <c r="J11" s="49"/>
      <c r="K11" s="17"/>
      <c r="M11" s="47"/>
    </row>
    <row r="12" spans="1:14" s="11" customFormat="1" ht="17.25" x14ac:dyDescent="0.4">
      <c r="A12" s="50" t="s">
        <v>21</v>
      </c>
      <c r="B12" s="64">
        <f t="shared" si="3"/>
        <v>102.22581017183717</v>
      </c>
      <c r="C12" s="51" t="str">
        <f t="shared" si="0"/>
        <v/>
      </c>
      <c r="D12" s="52">
        <v>177.28</v>
      </c>
      <c r="E12" s="53" t="str">
        <f t="shared" si="1"/>
        <v/>
      </c>
      <c r="F12" s="54"/>
      <c r="G12" s="55" t="str">
        <f t="shared" si="2"/>
        <v/>
      </c>
      <c r="H12" s="54"/>
      <c r="J12" s="49"/>
      <c r="K12" s="17"/>
    </row>
    <row r="13" spans="1:14" s="11" customFormat="1" ht="17.25" x14ac:dyDescent="0.4">
      <c r="A13" s="57" t="s">
        <v>17</v>
      </c>
      <c r="B13" s="64">
        <f t="shared" si="3"/>
        <v>102.53719294199055</v>
      </c>
      <c r="C13" s="51" t="str">
        <f t="shared" si="0"/>
        <v/>
      </c>
      <c r="D13" s="52">
        <v>177.82</v>
      </c>
      <c r="E13" s="53" t="str">
        <f t="shared" si="1"/>
        <v/>
      </c>
      <c r="F13" s="54"/>
      <c r="G13" s="55" t="str">
        <f t="shared" si="2"/>
        <v/>
      </c>
      <c r="H13" s="54"/>
      <c r="J13" s="49"/>
      <c r="K13" s="17"/>
    </row>
    <row r="14" spans="1:14" s="11" customFormat="1" ht="17.25" x14ac:dyDescent="0.4">
      <c r="A14" s="50" t="s">
        <v>19</v>
      </c>
      <c r="B14" s="64">
        <f t="shared" si="3"/>
        <v>103.00426709722063</v>
      </c>
      <c r="C14" s="51" t="str">
        <f t="shared" si="0"/>
        <v/>
      </c>
      <c r="D14" s="52">
        <v>178.63</v>
      </c>
      <c r="E14" s="53" t="str">
        <f t="shared" si="1"/>
        <v/>
      </c>
      <c r="F14" s="60"/>
      <c r="G14" s="55" t="str">
        <f t="shared" si="2"/>
        <v/>
      </c>
      <c r="H14" s="54"/>
      <c r="J14" s="49"/>
      <c r="K14" s="17"/>
    </row>
    <row r="15" spans="1:14" s="11" customFormat="1" ht="17.25" x14ac:dyDescent="0.4">
      <c r="A15" s="56" t="s">
        <v>18</v>
      </c>
      <c r="B15" s="64">
        <f t="shared" si="3"/>
        <v>103.21185561065622</v>
      </c>
      <c r="C15" s="51" t="str">
        <f t="shared" si="0"/>
        <v/>
      </c>
      <c r="D15" s="52">
        <v>178.99</v>
      </c>
      <c r="E15" s="53" t="str">
        <f t="shared" si="1"/>
        <v/>
      </c>
      <c r="F15" s="54"/>
      <c r="G15" s="55" t="str">
        <f t="shared" si="2"/>
        <v/>
      </c>
      <c r="H15" s="54"/>
      <c r="J15" s="49"/>
      <c r="K15" s="17"/>
    </row>
    <row r="16" spans="1:14" s="11" customFormat="1" ht="17.25" x14ac:dyDescent="0.4">
      <c r="A16" s="56" t="s">
        <v>22</v>
      </c>
      <c r="B16" s="64">
        <f t="shared" si="3"/>
        <v>103.52900472840504</v>
      </c>
      <c r="C16" s="51" t="str">
        <f t="shared" si="0"/>
        <v/>
      </c>
      <c r="D16" s="52">
        <v>179.54</v>
      </c>
      <c r="E16" s="53" t="str">
        <f t="shared" si="1"/>
        <v/>
      </c>
      <c r="F16" s="54"/>
      <c r="G16" s="55" t="str">
        <f t="shared" si="2"/>
        <v/>
      </c>
      <c r="H16" s="54"/>
      <c r="J16" s="49"/>
      <c r="K16" s="17"/>
    </row>
    <row r="17" spans="1:11" s="11" customFormat="1" ht="17.25" x14ac:dyDescent="0.4">
      <c r="A17" s="50" t="s">
        <v>23</v>
      </c>
      <c r="B17" s="64">
        <f t="shared" si="3"/>
        <v>103.85768654134472</v>
      </c>
      <c r="C17" s="51" t="str">
        <f t="shared" si="0"/>
        <v/>
      </c>
      <c r="D17" s="52">
        <v>180.11</v>
      </c>
      <c r="E17" s="53" t="str">
        <f t="shared" si="1"/>
        <v/>
      </c>
      <c r="F17" s="54"/>
      <c r="G17" s="55" t="str">
        <f t="shared" si="2"/>
        <v/>
      </c>
      <c r="H17" s="54"/>
      <c r="J17" s="49"/>
      <c r="K17" s="17"/>
    </row>
    <row r="18" spans="1:11" s="11" customFormat="1" ht="17.25" x14ac:dyDescent="0.4">
      <c r="A18" s="50" t="s">
        <v>24</v>
      </c>
      <c r="B18" s="64">
        <f t="shared" si="3"/>
        <v>104.21520009226157</v>
      </c>
      <c r="C18" s="51" t="str">
        <f t="shared" si="0"/>
        <v/>
      </c>
      <c r="D18" s="52">
        <v>180.73</v>
      </c>
      <c r="E18" s="53" t="str">
        <f t="shared" si="1"/>
        <v/>
      </c>
      <c r="F18" s="54"/>
      <c r="G18" s="55" t="str">
        <f t="shared" si="2"/>
        <v/>
      </c>
      <c r="H18" s="54"/>
      <c r="J18" s="49"/>
      <c r="K18" s="17"/>
    </row>
    <row r="19" spans="1:11" s="11" customFormat="1" ht="17.25" x14ac:dyDescent="0.4">
      <c r="A19" s="56" t="s">
        <v>25</v>
      </c>
      <c r="B19" s="64">
        <f t="shared" si="3"/>
        <v>104.33052704417022</v>
      </c>
      <c r="C19" s="51" t="str">
        <f t="shared" si="0"/>
        <v/>
      </c>
      <c r="D19" s="52">
        <v>180.93</v>
      </c>
      <c r="E19" s="53" t="str">
        <f t="shared" si="1"/>
        <v/>
      </c>
      <c r="F19" s="54"/>
      <c r="G19" s="55" t="str">
        <f t="shared" si="2"/>
        <v/>
      </c>
      <c r="H19" s="54"/>
      <c r="J19" s="49"/>
      <c r="K19" s="17"/>
    </row>
    <row r="20" spans="1:11" s="11" customFormat="1" ht="17.25" x14ac:dyDescent="0.4">
      <c r="A20" s="56" t="s">
        <v>26</v>
      </c>
      <c r="B20" s="64">
        <f t="shared" si="3"/>
        <v>104.59577903356015</v>
      </c>
      <c r="C20" s="51" t="str">
        <f t="shared" si="0"/>
        <v/>
      </c>
      <c r="D20" s="52">
        <v>181.39</v>
      </c>
      <c r="E20" s="53" t="str">
        <f t="shared" si="1"/>
        <v/>
      </c>
      <c r="F20" s="54"/>
      <c r="G20" s="55" t="str">
        <f t="shared" si="2"/>
        <v/>
      </c>
      <c r="H20" s="54"/>
      <c r="J20" s="49"/>
      <c r="K20" s="17"/>
    </row>
    <row r="21" spans="1:11" s="11" customFormat="1" ht="17.25" x14ac:dyDescent="0.4">
      <c r="A21" s="50" t="s">
        <v>30</v>
      </c>
      <c r="B21" s="64">
        <f t="shared" si="3"/>
        <v>104.93599354169071</v>
      </c>
      <c r="C21" s="51" t="str">
        <f t="shared" si="0"/>
        <v/>
      </c>
      <c r="D21" s="52">
        <v>181.98</v>
      </c>
      <c r="E21" s="53" t="str">
        <f t="shared" si="1"/>
        <v/>
      </c>
      <c r="F21" s="54"/>
      <c r="G21" s="55" t="str">
        <f t="shared" si="2"/>
        <v/>
      </c>
      <c r="H21" s="54"/>
      <c r="J21" s="49"/>
      <c r="K21" s="17"/>
    </row>
    <row r="22" spans="1:11" s="11" customFormat="1" ht="17.25" x14ac:dyDescent="0.4">
      <c r="A22" s="50" t="s">
        <v>31</v>
      </c>
      <c r="B22" s="64">
        <f t="shared" si="3"/>
        <v>105.17241379310346</v>
      </c>
      <c r="C22" s="51" t="str">
        <f t="shared" si="0"/>
        <v/>
      </c>
      <c r="D22" s="52">
        <v>182.39</v>
      </c>
      <c r="E22" s="53" t="str">
        <f t="shared" si="1"/>
        <v/>
      </c>
      <c r="F22" s="54"/>
      <c r="G22" s="55" t="str">
        <f t="shared" si="2"/>
        <v/>
      </c>
      <c r="H22" s="54"/>
      <c r="J22" s="49"/>
      <c r="K22" s="17"/>
    </row>
    <row r="23" spans="1:11" s="11" customFormat="1" ht="17.25" x14ac:dyDescent="0.4">
      <c r="A23" s="50" t="s">
        <v>32</v>
      </c>
      <c r="B23" s="64">
        <f t="shared" si="3"/>
        <v>105.35117056856188</v>
      </c>
      <c r="C23" s="51" t="str">
        <f t="shared" si="0"/>
        <v/>
      </c>
      <c r="D23" s="52">
        <v>182.7</v>
      </c>
      <c r="E23" s="53" t="str">
        <f t="shared" si="1"/>
        <v/>
      </c>
      <c r="F23" s="54"/>
      <c r="G23" s="55" t="str">
        <f t="shared" si="2"/>
        <v/>
      </c>
      <c r="H23" s="54"/>
      <c r="J23" s="49"/>
      <c r="K23" s="17"/>
    </row>
    <row r="24" spans="1:11" s="11" customFormat="1" ht="17.25" x14ac:dyDescent="0.4">
      <c r="A24" s="50" t="s">
        <v>33</v>
      </c>
      <c r="B24" s="64">
        <f t="shared" si="3"/>
        <v>105.57605812478377</v>
      </c>
      <c r="C24" s="51" t="str">
        <f t="shared" si="0"/>
        <v/>
      </c>
      <c r="D24" s="52">
        <v>183.09</v>
      </c>
      <c r="E24" s="53" t="str">
        <f t="shared" si="1"/>
        <v/>
      </c>
      <c r="F24" s="54"/>
      <c r="G24" s="55" t="str">
        <f t="shared" si="2"/>
        <v/>
      </c>
      <c r="H24" s="54"/>
      <c r="J24" s="49"/>
      <c r="K24" s="17"/>
    </row>
    <row r="25" spans="1:11" s="11" customFormat="1" ht="17.25" x14ac:dyDescent="0.4">
      <c r="A25" s="56" t="s">
        <v>34</v>
      </c>
      <c r="B25" s="64">
        <f t="shared" si="3"/>
        <v>106.04313228001385</v>
      </c>
      <c r="C25" s="51" t="str">
        <f t="shared" si="0"/>
        <v/>
      </c>
      <c r="D25" s="52">
        <v>183.9</v>
      </c>
      <c r="E25" s="53" t="str">
        <f t="shared" si="1"/>
        <v/>
      </c>
      <c r="F25" s="54"/>
      <c r="G25" s="55" t="str">
        <f t="shared" si="2"/>
        <v/>
      </c>
      <c r="H25" s="54"/>
      <c r="J25" s="49"/>
      <c r="K25" s="17"/>
    </row>
    <row r="26" spans="1:11" s="11" customFormat="1" ht="17.25" x14ac:dyDescent="0.4">
      <c r="A26" s="56" t="s">
        <v>35</v>
      </c>
      <c r="B26" s="64">
        <f t="shared" si="3"/>
        <v>106.41794487371699</v>
      </c>
      <c r="C26" s="51" t="str">
        <f t="shared" si="0"/>
        <v/>
      </c>
      <c r="D26" s="52">
        <v>184.55</v>
      </c>
      <c r="E26" s="53" t="str">
        <f t="shared" si="1"/>
        <v/>
      </c>
      <c r="F26" s="54"/>
      <c r="G26" s="55" t="str">
        <f t="shared" si="2"/>
        <v/>
      </c>
      <c r="H26" s="54"/>
      <c r="J26" s="49"/>
      <c r="K26" s="17"/>
    </row>
    <row r="27" spans="1:11" s="11" customFormat="1" ht="17.25" x14ac:dyDescent="0.4">
      <c r="A27" s="56" t="s">
        <v>36</v>
      </c>
      <c r="B27" s="64">
        <f t="shared" si="3"/>
        <v>106.42947756890786</v>
      </c>
      <c r="C27" s="51" t="str">
        <f t="shared" si="0"/>
        <v/>
      </c>
      <c r="D27" s="52">
        <v>184.57</v>
      </c>
      <c r="E27" s="53" t="str">
        <f t="shared" si="1"/>
        <v/>
      </c>
      <c r="F27" s="54"/>
      <c r="G27" s="55" t="str">
        <f t="shared" si="2"/>
        <v/>
      </c>
      <c r="H27" s="54"/>
      <c r="J27" s="49"/>
      <c r="K27" s="17"/>
    </row>
    <row r="28" spans="1:11" s="11" customFormat="1" ht="17.25" x14ac:dyDescent="0.4">
      <c r="A28" s="56" t="s">
        <v>37</v>
      </c>
      <c r="B28" s="64">
        <f t="shared" si="3"/>
        <v>107.0291777188329</v>
      </c>
      <c r="C28" s="51" t="str">
        <f t="shared" si="0"/>
        <v/>
      </c>
      <c r="D28" s="52">
        <v>185.61</v>
      </c>
      <c r="E28" s="53" t="str">
        <f t="shared" si="1"/>
        <v/>
      </c>
      <c r="F28" s="54"/>
      <c r="G28" s="55" t="str">
        <f t="shared" si="2"/>
        <v/>
      </c>
      <c r="H28" s="54"/>
      <c r="J28" s="49"/>
      <c r="K28" s="17"/>
    </row>
    <row r="29" spans="1:11" s="11" customFormat="1" ht="17.25" x14ac:dyDescent="0.4">
      <c r="A29" s="56" t="s">
        <v>38</v>
      </c>
      <c r="B29" s="64">
        <f t="shared" si="3"/>
        <v>107.47895283127667</v>
      </c>
      <c r="C29" s="51" t="str">
        <f t="shared" si="0"/>
        <v/>
      </c>
      <c r="D29" s="52">
        <v>186.39</v>
      </c>
      <c r="E29" s="53" t="str">
        <f t="shared" si="1"/>
        <v/>
      </c>
      <c r="F29" s="54"/>
      <c r="G29" s="55" t="str">
        <f t="shared" si="2"/>
        <v/>
      </c>
      <c r="H29" s="54"/>
      <c r="J29" s="49"/>
      <c r="K29" s="17"/>
    </row>
    <row r="30" spans="1:11" ht="17.25" x14ac:dyDescent="0.4">
      <c r="A30" s="56" t="s">
        <v>39</v>
      </c>
      <c r="B30" s="64">
        <f t="shared" si="3"/>
        <v>107.5020182216584</v>
      </c>
      <c r="C30" s="51" t="str">
        <f t="shared" si="0"/>
        <v/>
      </c>
      <c r="D30" s="52">
        <v>186.43</v>
      </c>
      <c r="E30" s="53" t="str">
        <f t="shared" si="1"/>
        <v/>
      </c>
      <c r="F30" s="54"/>
      <c r="G30" s="55" t="str">
        <f t="shared" si="2"/>
        <v/>
      </c>
      <c r="H30" s="54"/>
      <c r="I30"/>
      <c r="J30" s="49"/>
      <c r="K30" s="19"/>
    </row>
    <row r="31" spans="1:11" ht="17.25" x14ac:dyDescent="0.4">
      <c r="A31" s="56" t="s">
        <v>40</v>
      </c>
      <c r="B31" s="64">
        <f t="shared" si="3"/>
        <v>107.6577096067351</v>
      </c>
      <c r="C31" s="51" t="str">
        <f t="shared" si="0"/>
        <v/>
      </c>
      <c r="D31" s="52">
        <v>186.7</v>
      </c>
      <c r="E31" s="53" t="str">
        <f t="shared" si="1"/>
        <v/>
      </c>
      <c r="F31" s="54"/>
      <c r="G31" s="55" t="str">
        <f t="shared" si="2"/>
        <v/>
      </c>
      <c r="H31" s="54"/>
      <c r="I31"/>
      <c r="J31" s="49"/>
      <c r="K31" s="19"/>
    </row>
    <row r="32" spans="1:11" ht="17.25" x14ac:dyDescent="0.4">
      <c r="A32" s="56" t="s">
        <v>41</v>
      </c>
      <c r="B32" s="64">
        <f t="shared" si="3"/>
        <v>107.99215776727021</v>
      </c>
      <c r="C32" s="51" t="str">
        <f t="shared" si="0"/>
        <v/>
      </c>
      <c r="D32" s="52">
        <v>187.28</v>
      </c>
      <c r="E32" s="53" t="str">
        <f t="shared" si="1"/>
        <v/>
      </c>
      <c r="F32" s="54"/>
      <c r="G32" s="55" t="str">
        <f t="shared" si="2"/>
        <v/>
      </c>
      <c r="H32" s="54"/>
      <c r="I32"/>
      <c r="J32" s="49"/>
      <c r="K32" s="19"/>
    </row>
    <row r="33" spans="1:16" ht="17.25" x14ac:dyDescent="0.4">
      <c r="A33" s="56" t="s">
        <v>42</v>
      </c>
      <c r="B33" s="64">
        <f t="shared" si="3"/>
        <v>108.70141852150849</v>
      </c>
      <c r="C33" s="51" t="str">
        <f t="shared" si="0"/>
        <v/>
      </c>
      <c r="D33" s="52">
        <v>188.51</v>
      </c>
      <c r="E33" s="53" t="str">
        <f t="shared" si="1"/>
        <v/>
      </c>
      <c r="F33" s="54"/>
      <c r="G33" s="55" t="str">
        <f t="shared" si="2"/>
        <v/>
      </c>
      <c r="H33" s="54"/>
      <c r="I33"/>
      <c r="J33" s="49"/>
      <c r="K33" s="19"/>
    </row>
    <row r="34" spans="1:16" ht="17.25" x14ac:dyDescent="0.4">
      <c r="A34" s="56" t="s">
        <v>43</v>
      </c>
      <c r="B34" s="64">
        <f t="shared" si="3"/>
        <v>108.82251182101258</v>
      </c>
      <c r="C34" s="51" t="str">
        <f t="shared" si="0"/>
        <v/>
      </c>
      <c r="D34" s="52">
        <v>188.72</v>
      </c>
      <c r="E34" s="53" t="str">
        <f t="shared" si="1"/>
        <v/>
      </c>
      <c r="F34" s="54"/>
      <c r="G34" s="55" t="str">
        <f t="shared" si="2"/>
        <v/>
      </c>
      <c r="H34" s="54"/>
      <c r="I34"/>
      <c r="J34" s="49"/>
      <c r="K34" s="19"/>
    </row>
    <row r="35" spans="1:16" s="11" customFormat="1" ht="17.25" x14ac:dyDescent="0.4">
      <c r="A35" s="56" t="s">
        <v>44</v>
      </c>
      <c r="B35" s="64">
        <f t="shared" si="3"/>
        <v>110.07380924922155</v>
      </c>
      <c r="C35" s="51" t="str">
        <f t="shared" si="0"/>
        <v/>
      </c>
      <c r="D35" s="52">
        <v>190.89</v>
      </c>
      <c r="E35" s="53" t="str">
        <f t="shared" si="1"/>
        <v/>
      </c>
      <c r="F35" s="54"/>
      <c r="G35" s="55" t="str">
        <f t="shared" si="2"/>
        <v/>
      </c>
      <c r="H35" s="54"/>
      <c r="I35"/>
      <c r="J35" s="49"/>
      <c r="K35" s="17"/>
      <c r="P35" s="17"/>
    </row>
    <row r="36" spans="1:16" s="11" customFormat="1" ht="17.25" x14ac:dyDescent="0.4">
      <c r="A36" s="56" t="s">
        <v>49</v>
      </c>
      <c r="B36" s="64">
        <f t="shared" si="3"/>
        <v>110.25256602467998</v>
      </c>
      <c r="C36" s="51" t="str">
        <f t="shared" si="0"/>
        <v/>
      </c>
      <c r="D36" s="52">
        <v>191.2</v>
      </c>
      <c r="E36" s="53" t="str">
        <f t="shared" si="1"/>
        <v/>
      </c>
      <c r="F36" s="54"/>
      <c r="G36" s="55" t="str">
        <f t="shared" si="2"/>
        <v/>
      </c>
      <c r="H36" s="54"/>
      <c r="I36"/>
      <c r="J36" s="49"/>
      <c r="K36" s="17"/>
    </row>
    <row r="37" spans="1:16" s="11" customFormat="1" ht="17.25" x14ac:dyDescent="0.4">
      <c r="A37" s="56" t="s">
        <v>50</v>
      </c>
      <c r="B37" s="64">
        <f t="shared" si="3"/>
        <v>111.62495675239305</v>
      </c>
      <c r="C37" s="51" t="str">
        <f t="shared" si="0"/>
        <v/>
      </c>
      <c r="D37" s="52">
        <v>193.58</v>
      </c>
      <c r="E37" s="53" t="str">
        <f t="shared" si="1"/>
        <v/>
      </c>
      <c r="F37" s="54"/>
      <c r="G37" s="55" t="str">
        <f t="shared" si="2"/>
        <v/>
      </c>
      <c r="H37" s="54"/>
      <c r="I37"/>
      <c r="J37" s="49"/>
      <c r="K37" s="17"/>
    </row>
    <row r="38" spans="1:16" s="11" customFormat="1" ht="17.25" x14ac:dyDescent="0.4">
      <c r="A38" s="56" t="s">
        <v>51</v>
      </c>
      <c r="B38" s="64">
        <f t="shared" si="3"/>
        <v>112.44377811094454</v>
      </c>
      <c r="C38" s="51" t="str">
        <f t="shared" si="0"/>
        <v/>
      </c>
      <c r="D38" s="52">
        <v>195</v>
      </c>
      <c r="E38" s="53" t="str">
        <f t="shared" si="1"/>
        <v/>
      </c>
      <c r="F38" s="54"/>
      <c r="G38" s="55" t="str">
        <f t="shared" si="2"/>
        <v/>
      </c>
      <c r="H38" s="54"/>
      <c r="I38"/>
      <c r="J38" s="49"/>
      <c r="K38" s="17"/>
    </row>
    <row r="39" spans="1:16" s="11" customFormat="1" ht="17.25" x14ac:dyDescent="0.4">
      <c r="A39" s="50" t="s">
        <v>52</v>
      </c>
      <c r="B39" s="64">
        <f t="shared" si="3"/>
        <v>114.07565448045209</v>
      </c>
      <c r="C39" s="51" t="str">
        <f t="shared" si="0"/>
        <v/>
      </c>
      <c r="D39" s="52">
        <v>197.83</v>
      </c>
      <c r="E39" s="53" t="str">
        <f t="shared" si="1"/>
        <v/>
      </c>
      <c r="F39" s="54"/>
      <c r="G39" s="55" t="str">
        <f t="shared" si="2"/>
        <v/>
      </c>
      <c r="H39" s="54"/>
      <c r="I39"/>
      <c r="J39"/>
      <c r="K39" s="17"/>
    </row>
    <row r="40" spans="1:16" s="11" customFormat="1" ht="17.25" x14ac:dyDescent="0.4">
      <c r="A40" s="58" t="s">
        <v>53</v>
      </c>
      <c r="B40" s="64">
        <f t="shared" si="3"/>
        <v>114.50813055010957</v>
      </c>
      <c r="C40" s="51" t="str">
        <f t="shared" si="0"/>
        <v/>
      </c>
      <c r="D40" s="52">
        <v>198.58</v>
      </c>
      <c r="E40" s="53" t="str">
        <f t="shared" si="1"/>
        <v/>
      </c>
      <c r="F40" s="54"/>
      <c r="G40" s="55" t="str">
        <f t="shared" si="2"/>
        <v/>
      </c>
      <c r="H40" s="54"/>
      <c r="I40"/>
      <c r="J40"/>
      <c r="K40" s="17"/>
    </row>
    <row r="41" spans="1:16" s="11" customFormat="1" ht="17.25" x14ac:dyDescent="0.4">
      <c r="A41" s="58" t="s">
        <v>54</v>
      </c>
      <c r="B41" s="64">
        <f t="shared" si="3"/>
        <v>115.15396148079807</v>
      </c>
      <c r="C41" s="51" t="str">
        <f t="shared" si="0"/>
        <v/>
      </c>
      <c r="D41" s="52">
        <v>199.7</v>
      </c>
      <c r="E41" s="53" t="str">
        <f t="shared" si="1"/>
        <v/>
      </c>
      <c r="F41" s="54"/>
      <c r="G41" s="55" t="str">
        <f t="shared" si="2"/>
        <v/>
      </c>
      <c r="H41" s="54"/>
      <c r="I41"/>
      <c r="J41"/>
      <c r="K41" s="17"/>
    </row>
    <row r="42" spans="1:16" ht="17.25" x14ac:dyDescent="0.4">
      <c r="A42" s="58" t="s">
        <v>55</v>
      </c>
      <c r="B42" s="64">
        <f t="shared" si="3"/>
        <v>115.70176450236421</v>
      </c>
      <c r="C42" s="51" t="str">
        <f t="shared" si="0"/>
        <v/>
      </c>
      <c r="D42" s="52">
        <v>200.65</v>
      </c>
      <c r="E42" s="53" t="str">
        <f t="shared" si="1"/>
        <v/>
      </c>
      <c r="F42" s="54"/>
      <c r="G42" s="55" t="str">
        <f t="shared" si="2"/>
        <v/>
      </c>
      <c r="H42" s="54"/>
      <c r="I42"/>
      <c r="K42" s="19"/>
    </row>
    <row r="43" spans="1:16" ht="17.25" x14ac:dyDescent="0.4">
      <c r="A43" s="58" t="s">
        <v>56</v>
      </c>
      <c r="B43" s="64">
        <f t="shared" si="3"/>
        <v>116.43985699457964</v>
      </c>
      <c r="C43" s="51" t="str">
        <f t="shared" si="0"/>
        <v/>
      </c>
      <c r="D43" s="52">
        <v>201.93</v>
      </c>
      <c r="E43" s="53" t="str">
        <f t="shared" si="1"/>
        <v/>
      </c>
      <c r="F43" s="54"/>
      <c r="G43" s="55" t="str">
        <f t="shared" si="2"/>
        <v/>
      </c>
      <c r="H43" s="54"/>
      <c r="I43"/>
    </row>
    <row r="44" spans="1:16" ht="17.25" x14ac:dyDescent="0.4">
      <c r="A44" s="58" t="s">
        <v>57</v>
      </c>
      <c r="B44" s="64">
        <f t="shared" si="3"/>
        <v>117.16641679160421</v>
      </c>
      <c r="C44" s="51" t="str">
        <f t="shared" si="0"/>
        <v/>
      </c>
      <c r="D44" s="52">
        <v>203.19</v>
      </c>
      <c r="E44" s="53" t="str">
        <f t="shared" si="1"/>
        <v/>
      </c>
      <c r="F44" s="54"/>
      <c r="G44" s="55" t="str">
        <f t="shared" si="2"/>
        <v/>
      </c>
      <c r="H44" s="54"/>
      <c r="I44"/>
    </row>
    <row r="45" spans="1:16" x14ac:dyDescent="0.2">
      <c r="E45"/>
      <c r="F45"/>
      <c r="G45"/>
      <c r="I45"/>
    </row>
    <row r="46" spans="1:16" x14ac:dyDescent="0.2">
      <c r="E46"/>
      <c r="F46"/>
      <c r="G46"/>
      <c r="I46"/>
    </row>
  </sheetData>
  <sheetProtection sheet="1" selectLockedCells="1"/>
  <mergeCells count="3">
    <mergeCell ref="B2:D2"/>
    <mergeCell ref="E2:F2"/>
    <mergeCell ref="G2:H2"/>
  </mergeCells>
  <pageMargins left="0.23622047244094491" right="0.23622047244094491" top="0.19685039370078741" bottom="0.19685039370078741" header="0.31496062992125984" footer="0.31496062992125984"/>
  <pageSetup paperSize="9" scale="82" fitToHeight="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D5567720444714AB795ECBF16B5470F" ma:contentTypeVersion="1" ma:contentTypeDescription="Opret et nyt dokument." ma:contentTypeScope="" ma:versionID="3ad17e9ea62b8d0207b0e1c2a8b1385b">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994FE3-0D65-4A79-B9C2-0851921A5150}">
  <ds:schemaRefs>
    <ds:schemaRef ds:uri="http://schemas.microsoft.com/office/infopath/2007/PartnerControls"/>
    <ds:schemaRef ds:uri="http://schemas.microsoft.com/office/2006/documentManagement/types"/>
    <ds:schemaRef ds:uri="http://schemas.microsoft.com/office/2006/metadata/properties"/>
    <ds:schemaRef ds:uri="http://schemas.microsoft.com/sharepoint/v3"/>
    <ds:schemaRef ds:uri="http://purl.org/dc/terms/"/>
    <ds:schemaRef ds:uri="http://schemas.openxmlformats.org/package/2006/metadata/core-properties"/>
    <ds:schemaRef ds:uri="http://purl.org/dc/dcmitype/"/>
    <ds:schemaRef ds:uri="http://www.w3.org/XML/1998/namespace"/>
    <ds:schemaRef ds:uri="http://purl.org/dc/elements/1.1/"/>
  </ds:schemaRefs>
</ds:datastoreItem>
</file>

<file path=customXml/itemProps2.xml><?xml version="1.0" encoding="utf-8"?>
<ds:datastoreItem xmlns:ds="http://schemas.openxmlformats.org/officeDocument/2006/customXml" ds:itemID="{F013018B-647F-48A1-AC73-1600FB1A7A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818260-5416-4173-8AAD-86D4710873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2</vt:i4>
      </vt:variant>
    </vt:vector>
  </HeadingPairs>
  <TitlesOfParts>
    <vt:vector size="4" baseType="lpstr">
      <vt:lpstr>Version 1.0</vt:lpstr>
      <vt:lpstr>Version 2.0</vt:lpstr>
      <vt:lpstr>'Version 1.0'!Udskriftsområde</vt:lpstr>
      <vt:lpstr>'Version 2.0'!Udskriftsområde</vt:lpstr>
    </vt:vector>
  </TitlesOfParts>
  <Company>Dansk Metal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 Johansen</dc:creator>
  <cp:lastModifiedBy>Jakob Lentz Madsen</cp:lastModifiedBy>
  <cp:lastPrinted>2022-08-12T12:20:20Z</cp:lastPrinted>
  <dcterms:created xsi:type="dcterms:W3CDTF">2008-10-10T07:59:38Z</dcterms:created>
  <dcterms:modified xsi:type="dcterms:W3CDTF">2022-08-16T12:26:36Z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0x0101007D5567720444714AB795ECBF16B5470F</vt:lpwstr>
  </property>
</Properties>
</file>